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65"/>
  </bookViews>
  <sheets>
    <sheet name="свод" sheetId="4" r:id="rId1"/>
    <sheet name="диаграммы" sheetId="3" r:id="rId2"/>
    <sheet name="предложения" sheetId="2" r:id="rId3"/>
    <sheet name="1 квартал 2020" sheetId="1" r:id="rId4"/>
    <sheet name="2 квартал 2020" sheetId="5" r:id="rId5"/>
    <sheet name="3 квартал 2020" sheetId="6" r:id="rId6"/>
    <sheet name="4 квартал 2020" sheetId="7" r:id="rId7"/>
    <sheet name="11 мес." sheetId="8" r:id="rId8"/>
  </sheets>
  <calcPr calcId="162913"/>
</workbook>
</file>

<file path=xl/calcChain.xml><?xml version="1.0" encoding="utf-8"?>
<calcChain xmlns="http://schemas.openxmlformats.org/spreadsheetml/2006/main">
  <c r="B23" i="1" l="1"/>
  <c r="B23" i="8" l="1"/>
  <c r="C23" i="4"/>
  <c r="D23" i="4"/>
  <c r="E23" i="4"/>
  <c r="F23" i="4"/>
  <c r="B23" i="4"/>
  <c r="C21" i="4"/>
  <c r="B21" i="4"/>
  <c r="D12" i="4"/>
  <c r="D13" i="4"/>
  <c r="D14" i="4"/>
  <c r="D15" i="4"/>
  <c r="D16" i="4"/>
  <c r="D17" i="4"/>
  <c r="D18" i="4"/>
  <c r="D19" i="4"/>
  <c r="C12" i="4"/>
  <c r="C13" i="4"/>
  <c r="C14" i="4"/>
  <c r="C15" i="4"/>
  <c r="C16" i="4"/>
  <c r="C17" i="4"/>
  <c r="C18" i="4"/>
  <c r="C19" i="4"/>
  <c r="B12" i="4"/>
  <c r="B13" i="4"/>
  <c r="B14" i="4"/>
  <c r="B15" i="4"/>
  <c r="B16" i="4"/>
  <c r="B17" i="4"/>
  <c r="B18" i="4"/>
  <c r="B19" i="4"/>
  <c r="C11" i="4"/>
  <c r="D11" i="4"/>
  <c r="B11" i="4"/>
  <c r="C9" i="4"/>
  <c r="D9" i="4"/>
  <c r="E9" i="4"/>
  <c r="B9" i="4"/>
  <c r="C7" i="4"/>
  <c r="D7" i="4"/>
  <c r="B7" i="4"/>
  <c r="C5" i="4"/>
  <c r="D5" i="4"/>
  <c r="E5" i="4"/>
  <c r="F5" i="4"/>
  <c r="G5" i="4"/>
  <c r="H5" i="4"/>
  <c r="B5" i="4"/>
  <c r="C3" i="4"/>
  <c r="B3" i="4"/>
  <c r="B23" i="7" l="1"/>
  <c r="B23" i="6" l="1"/>
  <c r="B23" i="5" l="1"/>
  <c r="B24" i="4" l="1"/>
  <c r="B2" i="3" s="1"/>
  <c r="B3" i="3" s="1"/>
</calcChain>
</file>

<file path=xl/sharedStrings.xml><?xml version="1.0" encoding="utf-8"?>
<sst xmlns="http://schemas.openxmlformats.org/spreadsheetml/2006/main" count="362" uniqueCount="111">
  <si>
    <t>1. Доступные источники информации</t>
  </si>
  <si>
    <t>сайт</t>
  </si>
  <si>
    <t>стенды</t>
  </si>
  <si>
    <t>одноклассники</t>
  </si>
  <si>
    <t>другое</t>
  </si>
  <si>
    <t>другое указать</t>
  </si>
  <si>
    <t>да</t>
  </si>
  <si>
    <t>нет</t>
  </si>
  <si>
    <t>пол</t>
  </si>
  <si>
    <t>м</t>
  </si>
  <si>
    <t>ж</t>
  </si>
  <si>
    <t>Возраст</t>
  </si>
  <si>
    <t>14-21</t>
  </si>
  <si>
    <t>22-35</t>
  </si>
  <si>
    <t>36-45</t>
  </si>
  <si>
    <t>46-60</t>
  </si>
  <si>
    <t>60 и более</t>
  </si>
  <si>
    <t>не всегда *(иногда)</t>
  </si>
  <si>
    <t>ИТОГО ОПРОШЕННЫХ</t>
  </si>
  <si>
    <r>
      <rPr>
        <b/>
        <sz val="11"/>
        <color theme="1"/>
        <rFont val="Calibri"/>
        <family val="2"/>
        <charset val="204"/>
        <scheme val="minor"/>
      </rPr>
      <t xml:space="preserve">вайбер (9), </t>
    </r>
    <r>
      <rPr>
        <sz val="11"/>
        <color theme="1"/>
        <rFont val="Calibri"/>
        <family val="2"/>
        <scheme val="minor"/>
      </rPr>
      <t>преподаватель (1), информация по школьному телефону (1)</t>
    </r>
  </si>
  <si>
    <t>ВОПРОС 1</t>
  </si>
  <si>
    <t>ВОПРОС 12</t>
  </si>
  <si>
    <t>Предложения свод</t>
  </si>
  <si>
    <t>ИТОГО опрошенных</t>
  </si>
  <si>
    <t>ИТОГО контингент</t>
  </si>
  <si>
    <t>Процент опрошенных %</t>
  </si>
  <si>
    <t>ВОПРОСЫ</t>
  </si>
  <si>
    <t>Критерии (%)</t>
  </si>
  <si>
    <t>ДПОП</t>
  </si>
  <si>
    <t>ДООП</t>
  </si>
  <si>
    <t>Доступные источники информации</t>
  </si>
  <si>
    <t>ВОПРОС 4</t>
  </si>
  <si>
    <t>ВОПРОСЫ 5-13</t>
  </si>
  <si>
    <t>Достаточно ли информации о работе ДМШ</t>
  </si>
  <si>
    <t>Посещаете ли вы интернет сайт ДМШ</t>
  </si>
  <si>
    <t>Знаете ли о мероприятиях в школе</t>
  </si>
  <si>
    <t>посещаете ли мероприятия в школе *(иногда)</t>
  </si>
  <si>
    <t>Комфортно ли вам находиться в помещении школы</t>
  </si>
  <si>
    <t>Знаете ли вы о книге отзывов</t>
  </si>
  <si>
    <t>Пользовались вы книгой отзывов</t>
  </si>
  <si>
    <t>Устраивает ли вас качество обслуживания</t>
  </si>
  <si>
    <t xml:space="preserve"> вежливы ли с вами рабоники учреждения</t>
  </si>
  <si>
    <t>ВОПРОС 14</t>
  </si>
  <si>
    <t>ВОПРОС 2</t>
  </si>
  <si>
    <t xml:space="preserve"> Вид программы, по которой занимается ребенок</t>
  </si>
  <si>
    <t>На каком инструменте играет ребенок</t>
  </si>
  <si>
    <t>фортепиано</t>
  </si>
  <si>
    <t>гитара</t>
  </si>
  <si>
    <t>скрипка/виолончель</t>
  </si>
  <si>
    <t>баян /аккордеон</t>
  </si>
  <si>
    <t>домра/балалайка</t>
  </si>
  <si>
    <t>духовые</t>
  </si>
  <si>
    <t>ударные</t>
  </si>
  <si>
    <t>ВОПРОС 3</t>
  </si>
  <si>
    <t>Укажите срок обучения по программе</t>
  </si>
  <si>
    <t>8 лет</t>
  </si>
  <si>
    <t>5 лет</t>
  </si>
  <si>
    <t>4 года</t>
  </si>
  <si>
    <t>ВОПРОС 15</t>
  </si>
  <si>
    <t>Другое: Viber</t>
  </si>
  <si>
    <t>Хотелось, чтобы сменную обувь сдавали в гардероб</t>
  </si>
  <si>
    <t>Хоьелось бы пожелать, чтоб в ваш коллектив приходило больше молодых и талантливых педагогов</t>
  </si>
  <si>
    <t>Все отлично</t>
  </si>
  <si>
    <t>Не всегда можем попасть на мероприятия (очень маленький актовый зал)</t>
  </si>
  <si>
    <t>Разрешать вешать вещи в гардероб родителям, которые посещают занятия.</t>
  </si>
  <si>
    <t>Один из вахтеров очень невежлив</t>
  </si>
  <si>
    <t>Неудобная раздевалка, концертный зал на больших мероприятиях не вмещает посетителей, кондиционер в зале отсутствует</t>
  </si>
  <si>
    <t>Предлагаю установить кабинки по уличную обувь по типу шкафчиков в супермаркете (для учащихся)</t>
  </si>
  <si>
    <t>Меня устраивает наша музыкальная школа</t>
  </si>
  <si>
    <t>Все устраивает</t>
  </si>
  <si>
    <t>На карантине сложно конечно , но хочу поблагодарить учителей за поддержку, одухотворение, доступность нового материала по программе. Вы огромные молодцы! Спасибо Вам за Ваш труд в не легких условиях.</t>
  </si>
  <si>
    <t>Всё устраивает в работе музыкальной школы, замечательные преподаватели, чудесная атмосфера. Дистанционное обучение считаю очень сложным и неудобным.</t>
  </si>
  <si>
    <t>Все устраивает в работе школы, замечательные преподаватели. Дистанционное обучение считаю очень сложным для детей и родителей.</t>
  </si>
  <si>
    <t>на время дистанционного обучения хотелось бы пересмотреть программу прихожу, так как не совсем понятно, как ее реализовывать. Хотелось бы, чтоб у детей была возможность оставлять сменную обувь и школьные рюкзаки в гардеробе.</t>
  </si>
  <si>
    <t xml:space="preserve">Исключить дистанционное обучение, тк обучить музыке и хоровому исскуству дистанционно невозможно. Особенно маленьких детей. Проведение общих предметов дистанционно только в крайнем случае, тк лучше преподавателей, владеющих предметом никто объяснить не сможет. Если возможно выкладывать для родителей видеоуроки по сольфеджио, познавательно и в крайнем случае можно помочь ребенку. По слушанию музыки представленные дополнительные материалы при дистанционном обучении были хороши, лучше выклалывать такие материалы в дальнейшем, тк не всегда есть время заниматься поиском необходимого дополнительного материала. Преподавателям спасибо за терпеливое объяснение всех вопросов. Особенно варианты работы с родителями, не имеющими музыкального образования. Просьба организовать более удобный гардероб, чтобы дети могли оставлять и обувь. Рассмотреть возможность оставлять одежду родителям при проведении концертов или посещений занятий по специальности. </t>
  </si>
  <si>
    <t>Я очень надеюсь, что дистанционная форма обучения-это временная мера. Педагоги и дети осень стараются, но полноценного обучения «дистанционка» заменить никогда не сможет. Мы против ДО!</t>
  </si>
  <si>
    <t>Дистанционный формат обучения был крайне познавательным, заставил напрячься. Совершенно очевидно, что занятия в музыкальной школе должны быть очными, н, возможно, с использованием дистанционных приёмов (к примеру, большим подспорьем для работы над домашним заданием стали видеоразборы преподавателей – не в онлайн режиме, а просто записанные на видео). Некоторые преподаватели, в силу объективных причин (возраст, стереотипность мышления, консервативность и прочее) просто не могут обеспечить обучение дистанционно. Проверку выполнения заданий, как один из аспектов обучения – да. Сам формат заданий, традиционно направленный на очное выполнение и проверку, бесспорно, хорош и проверен, но, на мой взгляд, опыт дистанционного обучения позволил выявить перспективные направления в расширении приёмов и методов работы с учениками. Это может быть подспорьем и возможностью для ребенка проявить некоторые собственные творческие способности, попробовать то, что при очном обучении сделать просто нет возможности – преподаватель жёстко контролирует технику, приёмы, формирует заданные навыки. Конечно, в этом и состоит суть обучения – научить делать правильно, так, как положено, но это одновременно и ограничение. Некоторые приёмы, которые преподаватели использовали при дистанционной работе, способствуют самовыражению ребенка, поэтому их сочетание сочным обучением, на мой взгляд, пошло бы на пользу образовательному процессу в целом. Важно ещё, что при испробованной форме обучения ребенок поставлен в условия, вынуждающие его проявлять самостоятельность, отличную от таковой при очном обучении, особенно когда родители не в состоянии помочь разобраться, но пытаются это сделать – фактически складывается равноценное общение взрослого и ребенка на одном уровне – когда оба помогают друг другу разобраться в сложном вопросе. Большая благодарность всем преподавателям школы за поддержку и искреннее желание продолжать учить детей, а не формально свернуть обучение в силу сложившихся обстоятельств, ограничившись минимумом. Понимаю всех педагогов, особенно старшего поколения, не принимающих такой вариант обучения и вынужденных по большому счёту просто ждать, когда всё это закончиться с надеждой наверстать упущенное. В любом случае, такой опыт, как бы далее не развивались события, и для нас, родителей, и для детей, и для всех преподавателей и административных работников стал исключительно полезным.</t>
  </si>
  <si>
    <t>Организовать очное обучение детей</t>
  </si>
  <si>
    <t>Большое спасибо учителям! Они делают всё, что могут!</t>
  </si>
  <si>
    <t>вернуться к очной форме обучения</t>
  </si>
  <si>
    <t xml:space="preserve">Мы однозначно против ДО! Музыке невозможно обучиться дистанционно! Видеозаписи на экзамен очень тяжёлые получились, проблемы с отправкой были. В вынужденном положении мы очень старались все сделать и отправить вовремя, но это очень тяжело. </t>
  </si>
  <si>
    <t>Категорический против дистанционного обучения</t>
  </si>
  <si>
    <t>Никакого дистанционного обучения! Только очно, вживую!</t>
  </si>
  <si>
    <t>хотелось бы большее простанство, в идеале новое здание для нашей школы</t>
  </si>
  <si>
    <t>Дистанционное обучение проводилось, школа справлялась, но я как родительница ПРОТИВ!!! ТАКОГО ОБУЧЕНИЯ!!! Только ОЧНОЕ!!!обучение!!!</t>
  </si>
  <si>
    <t>Только не дистанционное обучение</t>
  </si>
  <si>
    <t>Освободить гардеробную от лишних диванов и мебели, что бы приходя на концерт родители могли нормально раздеться и не бегали по кабинетам или не сидели в зале с одеждой. Выстирать или поменять люди в зале, очень грязные. Убрать лишнее из зала, старый инструмент, это позволит организовать больше мест. И другое, почаще спрашивайте</t>
  </si>
  <si>
    <t>Не устраивает качество дистанционного обучения, потому что нет собственно обучения. Есть самостоятельная работа.</t>
  </si>
  <si>
    <t>нет возможности переодеться ребенку , особенно зимой. , достаточно неудобно, нет буфета. ,Не всегда вежливое отношение к родителям и детям.</t>
  </si>
  <si>
    <t>Дистанционно обучать музыке не возможно!</t>
  </si>
  <si>
    <t>Для организации дистанционного образование в будущем прошу проводить онлайн уроки через zoom или viber сольфеджио и музлитературы, хора - дома нет возможности помочь ребенку с разбором материала, усвоение программы за 4 четверть на минимуме</t>
  </si>
  <si>
    <t>Для дальнейшего обучения дистанционно прошу продумать организацию обучения по теоретическим дисциплинам и хору. Никаких занятий в 4 четверти не было</t>
  </si>
  <si>
    <t>3 квартал:</t>
  </si>
  <si>
    <t>В связи с пандемией мне не совсем понятно, как будет проходить сольфеджио и хор в дистанционном режиме.</t>
  </si>
  <si>
    <t>Не вежливый персонал (дворник, вахтер). Отсутствие шкафчиков для обуви.</t>
  </si>
  <si>
    <t>Очень нужны музыкальные инструменты. Их бы обновить, особенно в народном отделении.</t>
  </si>
  <si>
    <t xml:space="preserve">Организовать гардероб для родителей, расширить актовый зал, подставные стульчики под ноги привести в порядок, организовать стенд достижений учеников и педагогов, озеленить помещения. </t>
  </si>
  <si>
    <t>инстаграмм, страницы в соц.сетях, родительский чат</t>
  </si>
  <si>
    <t xml:space="preserve">В нашей школе отличный педагогический состав. Нам бы только новое здание с большим актовым залом и просторными классами. </t>
  </si>
  <si>
    <t>Предоставление дополнительных занятий (возможно за отдельную плату) для улучшения качества занятий.</t>
  </si>
  <si>
    <t>Комфортно находиться в школе, если без масок. Вести полноценные занятия групповых предметов: сольфеджио, музыкальная литература, хор.</t>
  </si>
  <si>
    <t>Все нравится, предложений нет</t>
  </si>
  <si>
    <t>Как можно скорее снять режим масочный и открыть данное учреждение.</t>
  </si>
  <si>
    <t>Вернуть Ольгу Владимировну</t>
  </si>
  <si>
    <t>Верните Ольгу Владимировну (сольфеджио)</t>
  </si>
  <si>
    <t>Качество работы преподавателей достаточно хорошее, очень мало часов по дополнительным инструментам. Помещения очень маленькие - особенно зал для выступлений, но это к сожалению не зависит от школы - нужно новое здание.</t>
  </si>
  <si>
    <t>Гардероб, и детям чтобы удобно было вешать сменку и во время концертов родителям была возможность раздеться (некрасиво в вещах заходить на концерт)</t>
  </si>
  <si>
    <t>инстаграмм страницы в соцсетях, родительский чат</t>
  </si>
  <si>
    <t xml:space="preserve">Хотелось бы, чтобы всем давалась возможность участия в конкурсах, хотя бы для опыта, для равнения на лучших </t>
  </si>
  <si>
    <t>Компенсировать часы индивидуальных занятий, которые школа отказалась предоставлять детям в сентябре и ноябре 2020 г.</t>
  </si>
  <si>
    <t>ИТОГОВЫЕ ДАННЫЕ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</si>
</sst>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0" fillId="2" borderId="3" xfId="0" applyFill="1" applyBorder="1"/>
    <xf numFmtId="0" fontId="6" fillId="2" borderId="19" xfId="0" applyFont="1" applyFill="1" applyBorder="1" applyAlignment="1">
      <alignment wrapText="1"/>
    </xf>
    <xf numFmtId="0" fontId="6" fillId="2" borderId="20" xfId="0" applyFont="1" applyFill="1" applyBorder="1"/>
    <xf numFmtId="0" fontId="6" fillId="2" borderId="21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8" fillId="0" borderId="17" xfId="0" applyFont="1" applyBorder="1"/>
    <xf numFmtId="0" fontId="8" fillId="0" borderId="18" xfId="0" applyFont="1" applyBorder="1"/>
    <xf numFmtId="0" fontId="8" fillId="0" borderId="1" xfId="0" applyFont="1" applyBorder="1"/>
    <xf numFmtId="0" fontId="8" fillId="0" borderId="11" xfId="0" applyFont="1" applyBorder="1"/>
    <xf numFmtId="0" fontId="8" fillId="0" borderId="9" xfId="0" applyFont="1" applyBorder="1"/>
    <xf numFmtId="0" fontId="8" fillId="0" borderId="7" xfId="0" applyFont="1" applyBorder="1"/>
    <xf numFmtId="0" fontId="8" fillId="0" borderId="6" xfId="0" applyFont="1" applyBorder="1"/>
    <xf numFmtId="0" fontId="0" fillId="2" borderId="4" xfId="0" applyFill="1" applyBorder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1" xfId="0" applyBorder="1"/>
    <xf numFmtId="0" fontId="0" fillId="8" borderId="1" xfId="0" applyFill="1" applyBorder="1" applyAlignment="1">
      <alignment wrapText="1"/>
    </xf>
    <xf numFmtId="0" fontId="11" fillId="0" borderId="0" xfId="0" applyFont="1"/>
    <xf numFmtId="0" fontId="9" fillId="0" borderId="1" xfId="0" applyFont="1" applyBorder="1"/>
    <xf numFmtId="1" fontId="7" fillId="0" borderId="1" xfId="0" applyNumberFormat="1" applyFont="1" applyBorder="1"/>
    <xf numFmtId="0" fontId="0" fillId="8" borderId="17" xfId="0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9" fillId="0" borderId="17" xfId="0" applyFont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vertical="top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2" borderId="16" xfId="0" applyFont="1" applyFill="1" applyBorder="1" applyAlignment="1">
      <alignment wrapText="1"/>
    </xf>
    <xf numFmtId="0" fontId="0" fillId="2" borderId="17" xfId="0" applyFill="1" applyBorder="1"/>
    <xf numFmtId="0" fontId="0" fillId="2" borderId="25" xfId="0" applyFill="1" applyBorder="1"/>
    <xf numFmtId="0" fontId="10" fillId="0" borderId="1" xfId="0" applyFont="1" applyFill="1" applyBorder="1" applyAlignment="1">
      <alignment horizontal="center"/>
    </xf>
    <xf numFmtId="0" fontId="0" fillId="3" borderId="26" xfId="0" applyFill="1" applyBorder="1" applyAlignment="1">
      <alignment wrapText="1"/>
    </xf>
    <xf numFmtId="0" fontId="10" fillId="0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0" fillId="5" borderId="0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7" fillId="6" borderId="9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</cellXfs>
  <cellStyles count="1">
    <cellStyle name="Обычный" xfId="0" builtinId="0"/>
  </cellStyles>
  <dxfs count="2">
    <dxf>
      <fill>
        <patternFill>
          <bgColor theme="6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</dxfs>
  <tableStyles count="0" defaultTableStyle="TableStyleMedium2" defaultPivotStyle="PivotStyleMedium9"/>
  <colors>
    <mruColors>
      <color rgb="FF69A1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30873735122832E-2"/>
          <c:y val="7.2035794640612924E-2"/>
          <c:w val="0.57480828229804748"/>
          <c:h val="0.6862344103468499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DDEBCF"/>
                  </a:gs>
                  <a:gs pos="0">
                    <a:srgbClr val="9CB86E"/>
                  </a:gs>
                  <a:gs pos="43000">
                    <a:srgbClr val="156B13"/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E49C-4F83-91C6-03F7276049BD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3-E49C-4F83-91C6-03F7276049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свод!$B$10:$D$10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всегда *(иногда)</c:v>
                </c:pt>
              </c:strCache>
            </c:strRef>
          </c:cat>
          <c:val>
            <c:numRef>
              <c:f>свод!$B$11:$D$11</c:f>
              <c:numCache>
                <c:formatCode>General</c:formatCode>
                <c:ptCount val="3"/>
                <c:pt idx="0">
                  <c:v>193</c:v>
                </c:pt>
                <c:pt idx="1">
                  <c:v>4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9C-4F83-91C6-03F727604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7023488"/>
        <c:axId val="357024272"/>
        <c:axId val="0"/>
      </c:bar3DChart>
      <c:catAx>
        <c:axId val="35702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7024272"/>
        <c:crosses val="autoZero"/>
        <c:auto val="1"/>
        <c:lblAlgn val="ctr"/>
        <c:lblOffset val="100"/>
        <c:noMultiLvlLbl val="0"/>
      </c:catAx>
      <c:valAx>
        <c:axId val="35702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702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742315543890256"/>
          <c:y val="0.62320734072506356"/>
          <c:w val="0.39998063575386578"/>
          <c:h val="0.33282430345173747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30873735122832E-2"/>
          <c:y val="7.2035794640612924E-2"/>
          <c:w val="0.50749011127130239"/>
          <c:h val="0.686234410346849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8BAC-4F8C-983E-DE65EDBC728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8BAC-4F8C-983E-DE65EDBC728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8BAC-4F8C-983E-DE65EDBC728C}"/>
              </c:ext>
            </c:extLst>
          </c:dPt>
          <c:dLbls>
            <c:dLbl>
              <c:idx val="0"/>
              <c:layout>
                <c:manualLayout>
                  <c:x val="2.3350846468184472E-3"/>
                  <c:y val="0.19783698232656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AC-4F8C-983E-DE65EDBC7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свод!$B$10:$D$10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всегда *(иногда)</c:v>
                </c:pt>
              </c:strCache>
            </c:strRef>
          </c:cat>
          <c:val>
            <c:numRef>
              <c:f>свод!$B$19:$D$19</c:f>
              <c:numCache>
                <c:formatCode>General</c:formatCode>
                <c:ptCount val="3"/>
                <c:pt idx="0">
                  <c:v>224</c:v>
                </c:pt>
                <c:pt idx="1">
                  <c:v>0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AC-4F8C-983E-DE65EDBC7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-34"/>
        <c:axId val="357020744"/>
        <c:axId val="358050960"/>
      </c:barChart>
      <c:catAx>
        <c:axId val="357020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8050960"/>
        <c:crosses val="autoZero"/>
        <c:auto val="1"/>
        <c:lblAlgn val="ctr"/>
        <c:lblOffset val="100"/>
        <c:noMultiLvlLbl val="0"/>
      </c:catAx>
      <c:valAx>
        <c:axId val="35805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7020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48601049868767"/>
          <c:y val="0.63025410368942736"/>
          <c:w val="0.39435249343832091"/>
          <c:h val="0.33309568663452832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88037622299592"/>
          <c:y val="3.0543146392415232E-2"/>
          <c:w val="0.38788758956617914"/>
          <c:h val="0.86483100326744977"/>
        </c:manualLayout>
      </c:layout>
      <c:pieChart>
        <c:varyColors val="1"/>
        <c:ser>
          <c:idx val="0"/>
          <c:order val="0"/>
          <c:explosion val="3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свод!$B$20:$C$20</c:f>
              <c:strCache>
                <c:ptCount val="2"/>
                <c:pt idx="0">
                  <c:v>м</c:v>
                </c:pt>
                <c:pt idx="1">
                  <c:v>ж</c:v>
                </c:pt>
              </c:strCache>
            </c:strRef>
          </c:cat>
          <c:val>
            <c:numRef>
              <c:f>свод!$B$21:$C$21</c:f>
              <c:numCache>
                <c:formatCode>General</c:formatCode>
                <c:ptCount val="2"/>
                <c:pt idx="0">
                  <c:v>17</c:v>
                </c:pt>
                <c:pt idx="1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E-41F0-AE0B-3BF24DCFD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8"/>
      </c:pieChart>
    </c:plotArea>
    <c:legend>
      <c:legendPos val="l"/>
      <c:layout>
        <c:manualLayout>
          <c:xMode val="edge"/>
          <c:yMode val="edge"/>
          <c:x val="1.3411129364225201E-2"/>
          <c:y val="5.4594435695538235E-2"/>
          <c:w val="0.15730253397959124"/>
          <c:h val="0.82437195350581316"/>
        </c:manualLayout>
      </c:layout>
      <c:overlay val="0"/>
      <c:txPr>
        <a:bodyPr/>
        <a:lstStyle/>
        <a:p>
          <a:pPr>
            <a:defRPr sz="16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30873735122832E-2"/>
          <c:y val="7.2035794640612924E-2"/>
          <c:w val="0.48439722431956334"/>
          <c:h val="0.686234410346849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C276-4F5B-BDD7-2941B237CBDE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C276-4F5B-BDD7-2941B237CBD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C276-4F5B-BDD7-2941B237CB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свод!$B$22:$F$22</c:f>
              <c:strCache>
                <c:ptCount val="5"/>
                <c:pt idx="0">
                  <c:v>14-21</c:v>
                </c:pt>
                <c:pt idx="1">
                  <c:v>22-35</c:v>
                </c:pt>
                <c:pt idx="2">
                  <c:v>36-45</c:v>
                </c:pt>
                <c:pt idx="3">
                  <c:v>46-60</c:v>
                </c:pt>
                <c:pt idx="4">
                  <c:v>60 и более</c:v>
                </c:pt>
              </c:strCache>
            </c:strRef>
          </c:cat>
          <c:val>
            <c:numRef>
              <c:f>свод!$B$23:$F$23</c:f>
              <c:numCache>
                <c:formatCode>General</c:formatCode>
                <c:ptCount val="5"/>
                <c:pt idx="0">
                  <c:v>3</c:v>
                </c:pt>
                <c:pt idx="1">
                  <c:v>47</c:v>
                </c:pt>
                <c:pt idx="2">
                  <c:v>140</c:v>
                </c:pt>
                <c:pt idx="3">
                  <c:v>44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76-4F5B-BDD7-2941B237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054488"/>
        <c:axId val="358048608"/>
      </c:barChart>
      <c:catAx>
        <c:axId val="358054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8048608"/>
        <c:crosses val="autoZero"/>
        <c:auto val="1"/>
        <c:lblAlgn val="ctr"/>
        <c:lblOffset val="100"/>
        <c:noMultiLvlLbl val="0"/>
      </c:catAx>
      <c:valAx>
        <c:axId val="35804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8054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12924201057782"/>
          <c:y val="0.67721975845689908"/>
          <c:w val="0.40870757989422246"/>
          <c:h val="0.32015986960957565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30873735122832E-2"/>
          <c:y val="6.4222803508792711E-2"/>
          <c:w val="0.6147870801864056"/>
          <c:h val="0.6739891770169436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DDEBCF"/>
                  </a:gs>
                  <a:gs pos="8000">
                    <a:srgbClr val="9CB86E"/>
                  </a:gs>
                  <a:gs pos="43000">
                    <a:srgbClr val="156B13"/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1DE9-4FBD-B581-059726DF5C5D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FC9FCB"/>
                  </a:gs>
                  <a:gs pos="18000">
                    <a:srgbClr val="F952A0"/>
                  </a:gs>
                  <a:gs pos="42000">
                    <a:srgbClr val="C50849"/>
                  </a:gs>
                  <a:gs pos="82001">
                    <a:srgbClr val="B43E85"/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3-1DE9-4FBD-B581-059726DF5C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свод!$B$10:$D$10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всегда *(иногда)</c:v>
                </c:pt>
              </c:strCache>
            </c:strRef>
          </c:cat>
          <c:val>
            <c:numRef>
              <c:f>свод!$B$12:$D$12</c:f>
              <c:numCache>
                <c:formatCode>General</c:formatCode>
                <c:ptCount val="3"/>
                <c:pt idx="0">
                  <c:v>180</c:v>
                </c:pt>
                <c:pt idx="1">
                  <c:v>11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9-4FBD-B581-059726DF5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gapDepth val="88"/>
        <c:shape val="cylinder"/>
        <c:axId val="357024664"/>
        <c:axId val="357021528"/>
        <c:axId val="0"/>
      </c:bar3DChart>
      <c:catAx>
        <c:axId val="357024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7021528"/>
        <c:crosses val="autoZero"/>
        <c:auto val="1"/>
        <c:lblAlgn val="ctr"/>
        <c:lblOffset val="100"/>
        <c:noMultiLvlLbl val="0"/>
      </c:catAx>
      <c:valAx>
        <c:axId val="357021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7024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03586233963906"/>
          <c:y val="0.51910353256513764"/>
          <c:w val="0.22596411162890354"/>
          <c:h val="0.39620373540263987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05859302798418"/>
          <c:y val="6.4222803508792711E-2"/>
          <c:w val="0.53760803667147505"/>
          <c:h val="0.8197879037837625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69A12B"/>
              </a:solidFill>
            </c:spPr>
            <c:extLst>
              <c:ext xmlns:c16="http://schemas.microsoft.com/office/drawing/2014/chart" uri="{C3380CC4-5D6E-409C-BE32-E72D297353CC}">
                <c16:uniqueId val="{00000001-8B19-4A7F-9043-230A570746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B19-4A7F-9043-230A570746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B19-4A7F-9043-230A57074603}"/>
              </c:ext>
            </c:extLst>
          </c:dPt>
          <c:dLbls>
            <c:dLbl>
              <c:idx val="0"/>
              <c:layout>
                <c:manualLayout>
                  <c:x val="3.1446540880503228E-2"/>
                  <c:y val="-1.1569050149099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19-4A7F-9043-230A57074603}"/>
                </c:ext>
              </c:extLst>
            </c:dLbl>
            <c:dLbl>
              <c:idx val="1"/>
              <c:layout>
                <c:manualLayout>
                  <c:x val="4.402515723270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19-4A7F-9043-230A57074603}"/>
                </c:ext>
              </c:extLst>
            </c:dLbl>
            <c:dLbl>
              <c:idx val="2"/>
              <c:layout>
                <c:manualLayout>
                  <c:x val="3.7735849056603953E-2"/>
                  <c:y val="-1.7353575223649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19-4A7F-9043-230A570746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свод!$B$10:$D$10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всегда *(иногда)</c:v>
                </c:pt>
              </c:strCache>
            </c:strRef>
          </c:cat>
          <c:val>
            <c:numRef>
              <c:f>свод!$B$13:$D$13</c:f>
              <c:numCache>
                <c:formatCode>General</c:formatCode>
                <c:ptCount val="3"/>
                <c:pt idx="0">
                  <c:v>160</c:v>
                </c:pt>
                <c:pt idx="1">
                  <c:v>11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19-4A7F-9043-230A57074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gapDepth val="88"/>
        <c:shape val="box"/>
        <c:axId val="357021920"/>
        <c:axId val="357023096"/>
        <c:axId val="0"/>
      </c:bar3DChart>
      <c:catAx>
        <c:axId val="35702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57023096"/>
        <c:crosses val="autoZero"/>
        <c:auto val="1"/>
        <c:lblAlgn val="ctr"/>
        <c:lblOffset val="100"/>
        <c:noMultiLvlLbl val="0"/>
      </c:catAx>
      <c:valAx>
        <c:axId val="357023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57021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065561347085393"/>
          <c:y val="0.65793233745370805"/>
          <c:w val="0.28934438652914923"/>
          <c:h val="0.34206766254629334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85226678879932"/>
          <c:y val="3.3700207363582388E-3"/>
          <c:w val="0.36498840329522697"/>
          <c:h val="0.90138020040312661"/>
        </c:manualLayout>
      </c:layout>
      <c:pieChart>
        <c:varyColors val="1"/>
        <c:ser>
          <c:idx val="0"/>
          <c:order val="0"/>
          <c:explosion val="6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свод!$B$8:$E$8</c:f>
              <c:strCache>
                <c:ptCount val="4"/>
                <c:pt idx="0">
                  <c:v>сайт</c:v>
                </c:pt>
                <c:pt idx="1">
                  <c:v>стенды</c:v>
                </c:pt>
                <c:pt idx="2">
                  <c:v>одноклассники</c:v>
                </c:pt>
                <c:pt idx="3">
                  <c:v>другое</c:v>
                </c:pt>
              </c:strCache>
            </c:strRef>
          </c:cat>
          <c:val>
            <c:numRef>
              <c:f>свод!$B$9:$E$9</c:f>
              <c:numCache>
                <c:formatCode>General</c:formatCode>
                <c:ptCount val="4"/>
                <c:pt idx="0">
                  <c:v>205</c:v>
                </c:pt>
                <c:pt idx="1">
                  <c:v>99</c:v>
                </c:pt>
                <c:pt idx="2">
                  <c:v>9</c:v>
                </c:pt>
                <c:pt idx="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9-46DA-BAED-356A70FCB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1.3411129364225201E-2"/>
          <c:y val="5.4594435695538235E-2"/>
          <c:w val="0.24013907079250371"/>
          <c:h val="0.56856484099708526"/>
        </c:manualLayout>
      </c:layout>
      <c:overlay val="0"/>
      <c:txPr>
        <a:bodyPr/>
        <a:lstStyle/>
        <a:p>
          <a:pPr rtl="0">
            <a:defRPr sz="11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50"/>
      <c:rotY val="1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6.4222803508792711E-2"/>
          <c:w val="0.64403234193812142"/>
          <c:h val="0.75106033711104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ED8C-44B9-8C2F-CAF7567A2F8E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ED8C-44B9-8C2F-CAF7567A2F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свод!$B$10:$D$10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всегда *(иногда)</c:v>
                </c:pt>
              </c:strCache>
            </c:strRef>
          </c:cat>
          <c:val>
            <c:numRef>
              <c:f>свод!$B$14:$D$14</c:f>
              <c:numCache>
                <c:formatCode>General</c:formatCode>
                <c:ptCount val="3"/>
                <c:pt idx="0">
                  <c:v>96</c:v>
                </c:pt>
                <c:pt idx="1">
                  <c:v>18</c:v>
                </c:pt>
                <c:pt idx="2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8C-44B9-8C2F-CAF7567A2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46967376671450645"/>
          <c:y val="0.58236159786385056"/>
          <c:w val="0.43548382335195668"/>
          <c:h val="0.37139562756967598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30873735122832E-2"/>
          <c:y val="7.2035794640612924E-2"/>
          <c:w val="0.48439722431956334"/>
          <c:h val="0.686234410346849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63C-46EF-913E-D4B0AC6DBB01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B63C-46EF-913E-D4B0AC6DBB0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B63C-46EF-913E-D4B0AC6DBB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свод!$B$10:$D$10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всегда *(иногда)</c:v>
                </c:pt>
              </c:strCache>
            </c:strRef>
          </c:cat>
          <c:val>
            <c:numRef>
              <c:f>свод!$B$15:$D$15</c:f>
              <c:numCache>
                <c:formatCode>General</c:formatCode>
                <c:ptCount val="3"/>
                <c:pt idx="0">
                  <c:v>225</c:v>
                </c:pt>
                <c:pt idx="1">
                  <c:v>14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3C-46EF-913E-D4B0AC6DB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021136"/>
        <c:axId val="357019960"/>
      </c:barChart>
      <c:catAx>
        <c:axId val="35702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7019960"/>
        <c:crosses val="autoZero"/>
        <c:auto val="1"/>
        <c:lblAlgn val="ctr"/>
        <c:lblOffset val="100"/>
        <c:noMultiLvlLbl val="0"/>
      </c:catAx>
      <c:valAx>
        <c:axId val="357019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702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12924201057782"/>
          <c:y val="0.67721975845689908"/>
          <c:w val="0.40870757989422246"/>
          <c:h val="0.32015986960957565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88037622299592"/>
          <c:y val="3.0543146392415232E-2"/>
          <c:w val="0.38788758956617914"/>
          <c:h val="0.86483100326744977"/>
        </c:manualLayout>
      </c:layout>
      <c:pieChart>
        <c:varyColors val="1"/>
        <c:ser>
          <c:idx val="0"/>
          <c:order val="0"/>
          <c:explosion val="3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свод!$B$10:$C$10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свод!$B$16:$C$16</c:f>
              <c:numCache>
                <c:formatCode>General</c:formatCode>
                <c:ptCount val="2"/>
                <c:pt idx="0">
                  <c:v>168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8-4C30-B97F-93AB8285D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1.3411129364225201E-2"/>
          <c:y val="5.4594435695538235E-2"/>
          <c:w val="0.15730253397959124"/>
          <c:h val="0.82437195350581316"/>
        </c:manualLayout>
      </c:layout>
      <c:overlay val="0"/>
      <c:txPr>
        <a:bodyPr/>
        <a:lstStyle/>
        <a:p>
          <a:pPr>
            <a:defRPr sz="18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9631825198053E-2"/>
          <c:y val="2.3740425303979861E-2"/>
          <c:w val="0.38788758956617914"/>
          <c:h val="0.86483100326744977"/>
        </c:manualLayout>
      </c:layout>
      <c:pieChart>
        <c:varyColors val="1"/>
        <c:ser>
          <c:idx val="0"/>
          <c:order val="0"/>
          <c:explosion val="3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свод!$B$10:$D$10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всегда *(иногда)</c:v>
                </c:pt>
              </c:strCache>
            </c:strRef>
          </c:cat>
          <c:val>
            <c:numRef>
              <c:f>свод!$B$17:$D$17</c:f>
              <c:numCache>
                <c:formatCode>General</c:formatCode>
                <c:ptCount val="3"/>
                <c:pt idx="0">
                  <c:v>15</c:v>
                </c:pt>
                <c:pt idx="1">
                  <c:v>226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1-42D0-B4B3-2F17B37F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2813617062169288"/>
          <c:y val="0.83048315389147787"/>
          <c:w val="0.71863835202418125"/>
          <c:h val="0.15591140393165176"/>
        </c:manualLayout>
      </c:layout>
      <c:overlay val="0"/>
      <c:txPr>
        <a:bodyPr/>
        <a:lstStyle/>
        <a:p>
          <a:pPr rtl="0">
            <a:defRPr sz="14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30873735122832E-2"/>
          <c:y val="7.2035794640612924E-2"/>
          <c:w val="0.50749011127130239"/>
          <c:h val="0.686234410346849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8695-4A79-90AE-E84FF953AB3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8695-4A79-90AE-E84FF953AB3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8695-4A79-90AE-E84FF953AB33}"/>
              </c:ext>
            </c:extLst>
          </c:dPt>
          <c:dLbls>
            <c:dLbl>
              <c:idx val="0"/>
              <c:layout>
                <c:manualLayout>
                  <c:x val="2.3350846468184472E-3"/>
                  <c:y val="0.19783698232656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95-4A79-90AE-E84FF953AB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свод!$B$10:$D$10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всегда *(иногда)</c:v>
                </c:pt>
              </c:strCache>
            </c:strRef>
          </c:cat>
          <c:val>
            <c:numRef>
              <c:f>свод!$B$18:$D$18</c:f>
              <c:numCache>
                <c:formatCode>General</c:formatCode>
                <c:ptCount val="3"/>
                <c:pt idx="0">
                  <c:v>211</c:v>
                </c:pt>
                <c:pt idx="1">
                  <c:v>5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95-4A79-90AE-E84FF953A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-34"/>
        <c:axId val="357020352"/>
        <c:axId val="357018392"/>
      </c:barChart>
      <c:catAx>
        <c:axId val="357020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7018392"/>
        <c:crosses val="autoZero"/>
        <c:auto val="1"/>
        <c:lblAlgn val="ctr"/>
        <c:lblOffset val="100"/>
        <c:noMultiLvlLbl val="0"/>
      </c:catAx>
      <c:valAx>
        <c:axId val="357018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702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19352703504062"/>
          <c:y val="0.6500378019220826"/>
          <c:w val="0.36101912116476848"/>
          <c:h val="0.33309568663452832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150623</xdr:rowOff>
    </xdr:from>
    <xdr:to>
      <xdr:col>6</xdr:col>
      <xdr:colOff>257175</xdr:colOff>
      <xdr:row>22</xdr:row>
      <xdr:rowOff>190499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443337</xdr:colOff>
      <xdr:row>12</xdr:row>
      <xdr:rowOff>180976</xdr:rowOff>
    </xdr:from>
    <xdr:to>
      <xdr:col>6</xdr:col>
      <xdr:colOff>158521</xdr:colOff>
      <xdr:row>18</xdr:row>
      <xdr:rowOff>43175</xdr:rowOff>
    </xdr:to>
    <xdr:sp macro="" textlink="">
      <xdr:nvSpPr>
        <xdr:cNvPr id="13" name="Прямоугольник 12"/>
        <xdr:cNvSpPr/>
      </xdr:nvSpPr>
      <xdr:spPr>
        <a:xfrm>
          <a:off x="3253212" y="2752726"/>
          <a:ext cx="1410634" cy="1005199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/>
            <a:t>2. Достаточно ли информации о работе ДМШ</a:t>
          </a:r>
        </a:p>
      </xdr:txBody>
    </xdr:sp>
    <xdr:clientData/>
  </xdr:twoCellAnchor>
  <xdr:twoCellAnchor>
    <xdr:from>
      <xdr:col>0</xdr:col>
      <xdr:colOff>76200</xdr:colOff>
      <xdr:row>23</xdr:row>
      <xdr:rowOff>95250</xdr:rowOff>
    </xdr:from>
    <xdr:to>
      <xdr:col>6</xdr:col>
      <xdr:colOff>238125</xdr:colOff>
      <xdr:row>33</xdr:row>
      <xdr:rowOff>161925</xdr:rowOff>
    </xdr:to>
    <xdr:grpSp>
      <xdr:nvGrpSpPr>
        <xdr:cNvPr id="10" name="Группа 9"/>
        <xdr:cNvGrpSpPr/>
      </xdr:nvGrpSpPr>
      <xdr:grpSpPr>
        <a:xfrm>
          <a:off x="76200" y="4762500"/>
          <a:ext cx="4667250" cy="1971675"/>
          <a:chOff x="2305050" y="4972050"/>
          <a:chExt cx="5448300" cy="1971675"/>
        </a:xfrm>
      </xdr:grpSpPr>
      <xdr:graphicFrame macro="">
        <xdr:nvGraphicFramePr>
          <xdr:cNvPr id="14" name="Диаграмма 13"/>
          <xdr:cNvGraphicFramePr>
            <a:graphicFrameLocks/>
          </xdr:cNvGraphicFramePr>
        </xdr:nvGraphicFramePr>
        <xdr:xfrm>
          <a:off x="2305050" y="4972050"/>
          <a:ext cx="5448300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5" name="Прямоугольник 14"/>
          <xdr:cNvSpPr/>
        </xdr:nvSpPr>
        <xdr:spPr>
          <a:xfrm>
            <a:off x="6162675" y="5057774"/>
            <a:ext cx="1514475" cy="895351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400"/>
              <a:t>3. Посещаете ли вы интернет сайт ДМШ</a:t>
            </a:r>
          </a:p>
        </xdr:txBody>
      </xdr:sp>
    </xdr:grpSp>
    <xdr:clientData/>
  </xdr:twoCellAnchor>
  <xdr:twoCellAnchor>
    <xdr:from>
      <xdr:col>0</xdr:col>
      <xdr:colOff>114300</xdr:colOff>
      <xdr:row>34</xdr:row>
      <xdr:rowOff>95250</xdr:rowOff>
    </xdr:from>
    <xdr:to>
      <xdr:col>6</xdr:col>
      <xdr:colOff>295275</xdr:colOff>
      <xdr:row>46</xdr:row>
      <xdr:rowOff>4763</xdr:rowOff>
    </xdr:to>
    <xdr:grpSp>
      <xdr:nvGrpSpPr>
        <xdr:cNvPr id="8" name="Группа 7"/>
        <xdr:cNvGrpSpPr/>
      </xdr:nvGrpSpPr>
      <xdr:grpSpPr>
        <a:xfrm>
          <a:off x="114300" y="6858000"/>
          <a:ext cx="4686300" cy="2195513"/>
          <a:chOff x="5400675" y="7581900"/>
          <a:chExt cx="5410200" cy="2195513"/>
        </a:xfrm>
      </xdr:grpSpPr>
      <xdr:graphicFrame macro="">
        <xdr:nvGraphicFramePr>
          <xdr:cNvPr id="16" name="Диаграмма 15"/>
          <xdr:cNvGraphicFramePr>
            <a:graphicFrameLocks/>
          </xdr:cNvGraphicFramePr>
        </xdr:nvGraphicFramePr>
        <xdr:xfrm>
          <a:off x="5400675" y="7581900"/>
          <a:ext cx="5410200" cy="21955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7" name="Прямоугольник 16"/>
          <xdr:cNvSpPr/>
        </xdr:nvSpPr>
        <xdr:spPr>
          <a:xfrm>
            <a:off x="9277350" y="7686674"/>
            <a:ext cx="1476375" cy="1000126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400"/>
              <a:t>4. Знаете ли о мероприятиях в школе</a:t>
            </a:r>
          </a:p>
        </xdr:txBody>
      </xdr:sp>
    </xdr:grpSp>
    <xdr:clientData/>
  </xdr:twoCellAnchor>
  <xdr:twoCellAnchor>
    <xdr:from>
      <xdr:col>0</xdr:col>
      <xdr:colOff>0</xdr:colOff>
      <xdr:row>3</xdr:row>
      <xdr:rowOff>104775</xdr:rowOff>
    </xdr:from>
    <xdr:to>
      <xdr:col>6</xdr:col>
      <xdr:colOff>247650</xdr:colOff>
      <xdr:row>12</xdr:row>
      <xdr:rowOff>104775</xdr:rowOff>
    </xdr:to>
    <xdr:grpSp>
      <xdr:nvGrpSpPr>
        <xdr:cNvPr id="6" name="Группа 5"/>
        <xdr:cNvGrpSpPr/>
      </xdr:nvGrpSpPr>
      <xdr:grpSpPr>
        <a:xfrm>
          <a:off x="0" y="952500"/>
          <a:ext cx="4752975" cy="1724025"/>
          <a:chOff x="2319474" y="756037"/>
          <a:chExt cx="4063408" cy="2681288"/>
        </a:xfrm>
      </xdr:grpSpPr>
      <xdr:graphicFrame macro="">
        <xdr:nvGraphicFramePr>
          <xdr:cNvPr id="2" name="Диаграмма 1"/>
          <xdr:cNvGraphicFramePr/>
        </xdr:nvGraphicFramePr>
        <xdr:xfrm>
          <a:off x="2319474" y="756037"/>
          <a:ext cx="4063408" cy="26812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4" name="Прямоугольник 3"/>
          <xdr:cNvSpPr/>
        </xdr:nvSpPr>
        <xdr:spPr>
          <a:xfrm>
            <a:off x="4991643" y="838199"/>
            <a:ext cx="1277236" cy="1323976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400"/>
              <a:t>1. Доступные источники информации</a:t>
            </a:r>
          </a:p>
        </xdr:txBody>
      </xdr:sp>
      <xdr:sp macro="" textlink="">
        <xdr:nvSpPr>
          <xdr:cNvPr id="18" name="Прямоугольник 17"/>
          <xdr:cNvSpPr/>
        </xdr:nvSpPr>
        <xdr:spPr>
          <a:xfrm>
            <a:off x="4992051" y="2412369"/>
            <a:ext cx="1318109" cy="758308"/>
          </a:xfrm>
          <a:prstGeom prst="rect">
            <a:avLst/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>
            <a:noAutofit/>
          </a:bodyPr>
          <a:lstStyle/>
          <a:p>
            <a:pPr algn="ctr"/>
            <a:r>
              <a:rPr lang="ru-RU" sz="1100"/>
              <a:t>Другое:</a:t>
            </a:r>
            <a:r>
              <a:rPr lang="ru-RU" sz="1100" baseline="0"/>
              <a:t> вайбер, преподаватели</a:t>
            </a:r>
            <a:endParaRPr lang="ru-RU" sz="1100"/>
          </a:p>
        </xdr:txBody>
      </xdr:sp>
    </xdr:grpSp>
    <xdr:clientData/>
  </xdr:twoCellAnchor>
  <xdr:twoCellAnchor>
    <xdr:from>
      <xdr:col>0</xdr:col>
      <xdr:colOff>152400</xdr:colOff>
      <xdr:row>46</xdr:row>
      <xdr:rowOff>133350</xdr:rowOff>
    </xdr:from>
    <xdr:to>
      <xdr:col>6</xdr:col>
      <xdr:colOff>323851</xdr:colOff>
      <xdr:row>55</xdr:row>
      <xdr:rowOff>66675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466725</xdr:colOff>
      <xdr:row>46</xdr:row>
      <xdr:rowOff>171450</xdr:rowOff>
    </xdr:from>
    <xdr:to>
      <xdr:col>6</xdr:col>
      <xdr:colOff>247650</xdr:colOff>
      <xdr:row>52</xdr:row>
      <xdr:rowOff>28576</xdr:rowOff>
    </xdr:to>
    <xdr:sp macro="" textlink="">
      <xdr:nvSpPr>
        <xdr:cNvPr id="24" name="Прямоугольник 23"/>
        <xdr:cNvSpPr/>
      </xdr:nvSpPr>
      <xdr:spPr>
        <a:xfrm>
          <a:off x="3276600" y="9220200"/>
          <a:ext cx="1476375" cy="1000126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/>
            <a:t>5. посещаете ли мероприятия в школе *(иногда)</a:t>
          </a:r>
        </a:p>
      </xdr:txBody>
    </xdr:sp>
    <xdr:clientData/>
  </xdr:twoCellAnchor>
  <xdr:twoCellAnchor>
    <xdr:from>
      <xdr:col>6</xdr:col>
      <xdr:colOff>352425</xdr:colOff>
      <xdr:row>3</xdr:row>
      <xdr:rowOff>141097</xdr:rowOff>
    </xdr:from>
    <xdr:to>
      <xdr:col>13</xdr:col>
      <xdr:colOff>257175</xdr:colOff>
      <xdr:row>13</xdr:row>
      <xdr:rowOff>9525</xdr:rowOff>
    </xdr:to>
    <xdr:grpSp>
      <xdr:nvGrpSpPr>
        <xdr:cNvPr id="25" name="Группа 24"/>
        <xdr:cNvGrpSpPr/>
      </xdr:nvGrpSpPr>
      <xdr:grpSpPr>
        <a:xfrm>
          <a:off x="4857750" y="988822"/>
          <a:ext cx="4171950" cy="1782953"/>
          <a:chOff x="57150" y="3024187"/>
          <a:chExt cx="5438775" cy="1195388"/>
        </a:xfrm>
      </xdr:grpSpPr>
      <xdr:graphicFrame macro="">
        <xdr:nvGraphicFramePr>
          <xdr:cNvPr id="26" name="Диаграмма 25"/>
          <xdr:cNvGraphicFramePr/>
        </xdr:nvGraphicFramePr>
        <xdr:xfrm>
          <a:off x="57150" y="3024187"/>
          <a:ext cx="5438775" cy="11953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27" name="Прямоугольник 26"/>
          <xdr:cNvSpPr/>
        </xdr:nvSpPr>
        <xdr:spPr>
          <a:xfrm>
            <a:off x="3322900" y="3095532"/>
            <a:ext cx="2058726" cy="689790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400"/>
              <a:t>6. Комфортно ли вам находиться в помещении школы</a:t>
            </a:r>
          </a:p>
        </xdr:txBody>
      </xdr:sp>
    </xdr:grpSp>
    <xdr:clientData/>
  </xdr:twoCellAnchor>
  <xdr:twoCellAnchor>
    <xdr:from>
      <xdr:col>6</xdr:col>
      <xdr:colOff>371475</xdr:colOff>
      <xdr:row>13</xdr:row>
      <xdr:rowOff>104775</xdr:rowOff>
    </xdr:from>
    <xdr:to>
      <xdr:col>12</xdr:col>
      <xdr:colOff>495300</xdr:colOff>
      <xdr:row>23</xdr:row>
      <xdr:rowOff>66675</xdr:rowOff>
    </xdr:to>
    <xdr:grpSp>
      <xdr:nvGrpSpPr>
        <xdr:cNvPr id="28" name="Группа 27"/>
        <xdr:cNvGrpSpPr/>
      </xdr:nvGrpSpPr>
      <xdr:grpSpPr>
        <a:xfrm>
          <a:off x="4876800" y="2867025"/>
          <a:ext cx="3781425" cy="1866900"/>
          <a:chOff x="2319475" y="756037"/>
          <a:chExt cx="4781550" cy="2681288"/>
        </a:xfrm>
      </xdr:grpSpPr>
      <xdr:graphicFrame macro="">
        <xdr:nvGraphicFramePr>
          <xdr:cNvPr id="29" name="Диаграмма 28"/>
          <xdr:cNvGraphicFramePr/>
        </xdr:nvGraphicFramePr>
        <xdr:xfrm>
          <a:off x="2319475" y="756037"/>
          <a:ext cx="4781550" cy="26812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30" name="Прямоугольник 29"/>
          <xdr:cNvSpPr/>
        </xdr:nvSpPr>
        <xdr:spPr>
          <a:xfrm>
            <a:off x="5533965" y="824521"/>
            <a:ext cx="1501408" cy="1323975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400"/>
              <a:t>7. Знаете ли вы о книге отзывов</a:t>
            </a:r>
          </a:p>
        </xdr:txBody>
      </xdr:sp>
    </xdr:grpSp>
    <xdr:clientData/>
  </xdr:twoCellAnchor>
  <xdr:twoCellAnchor>
    <xdr:from>
      <xdr:col>6</xdr:col>
      <xdr:colOff>390525</xdr:colOff>
      <xdr:row>23</xdr:row>
      <xdr:rowOff>114300</xdr:rowOff>
    </xdr:from>
    <xdr:to>
      <xdr:col>12</xdr:col>
      <xdr:colOff>504825</xdr:colOff>
      <xdr:row>33</xdr:row>
      <xdr:rowOff>76200</xdr:rowOff>
    </xdr:to>
    <xdr:grpSp>
      <xdr:nvGrpSpPr>
        <xdr:cNvPr id="32" name="Группа 31"/>
        <xdr:cNvGrpSpPr/>
      </xdr:nvGrpSpPr>
      <xdr:grpSpPr>
        <a:xfrm>
          <a:off x="4895850" y="4781550"/>
          <a:ext cx="3771900" cy="1866900"/>
          <a:chOff x="2253824" y="728677"/>
          <a:chExt cx="4781550" cy="2681288"/>
        </a:xfrm>
      </xdr:grpSpPr>
      <xdr:graphicFrame macro="">
        <xdr:nvGraphicFramePr>
          <xdr:cNvPr id="33" name="Диаграмма 32"/>
          <xdr:cNvGraphicFramePr/>
        </xdr:nvGraphicFramePr>
        <xdr:xfrm>
          <a:off x="2253824" y="728677"/>
          <a:ext cx="4781550" cy="26812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34" name="Прямоугольник 33"/>
          <xdr:cNvSpPr/>
        </xdr:nvSpPr>
        <xdr:spPr>
          <a:xfrm>
            <a:off x="5394110" y="783480"/>
            <a:ext cx="1597496" cy="1323975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400"/>
              <a:t>8.Пользовались ли</a:t>
            </a:r>
            <a:r>
              <a:rPr lang="ru-RU" sz="1400" baseline="0"/>
              <a:t> </a:t>
            </a:r>
            <a:r>
              <a:rPr lang="ru-RU" sz="1400"/>
              <a:t>вы книгой отзывов</a:t>
            </a:r>
          </a:p>
        </xdr:txBody>
      </xdr:sp>
    </xdr:grpSp>
    <xdr:clientData/>
  </xdr:twoCellAnchor>
  <xdr:twoCellAnchor>
    <xdr:from>
      <xdr:col>6</xdr:col>
      <xdr:colOff>466725</xdr:colOff>
      <xdr:row>34</xdr:row>
      <xdr:rowOff>95250</xdr:rowOff>
    </xdr:from>
    <xdr:to>
      <xdr:col>13</xdr:col>
      <xdr:colOff>9525</xdr:colOff>
      <xdr:row>44</xdr:row>
      <xdr:rowOff>116078</xdr:rowOff>
    </xdr:to>
    <xdr:grpSp>
      <xdr:nvGrpSpPr>
        <xdr:cNvPr id="35" name="Группа 34"/>
        <xdr:cNvGrpSpPr/>
      </xdr:nvGrpSpPr>
      <xdr:grpSpPr>
        <a:xfrm>
          <a:off x="4972050" y="6858000"/>
          <a:ext cx="3810000" cy="1925828"/>
          <a:chOff x="57150" y="3024187"/>
          <a:chExt cx="4969585" cy="1195388"/>
        </a:xfrm>
      </xdr:grpSpPr>
      <xdr:graphicFrame macro="">
        <xdr:nvGraphicFramePr>
          <xdr:cNvPr id="36" name="Диаграмма 35"/>
          <xdr:cNvGraphicFramePr/>
        </xdr:nvGraphicFramePr>
        <xdr:xfrm>
          <a:off x="57150" y="3024187"/>
          <a:ext cx="4969585" cy="11953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37" name="Прямоугольник 36"/>
          <xdr:cNvSpPr/>
        </xdr:nvSpPr>
        <xdr:spPr>
          <a:xfrm>
            <a:off x="3292783" y="3071883"/>
            <a:ext cx="1543050" cy="617830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400"/>
              <a:t>9. Устраивает ли Вас качество обслуживания</a:t>
            </a:r>
          </a:p>
        </xdr:txBody>
      </xdr:sp>
    </xdr:grpSp>
    <xdr:clientData/>
  </xdr:twoCellAnchor>
  <xdr:twoCellAnchor>
    <xdr:from>
      <xdr:col>6</xdr:col>
      <xdr:colOff>466725</xdr:colOff>
      <xdr:row>45</xdr:row>
      <xdr:rowOff>57150</xdr:rowOff>
    </xdr:from>
    <xdr:to>
      <xdr:col>13</xdr:col>
      <xdr:colOff>9525</xdr:colOff>
      <xdr:row>55</xdr:row>
      <xdr:rowOff>77978</xdr:rowOff>
    </xdr:to>
    <xdr:grpSp>
      <xdr:nvGrpSpPr>
        <xdr:cNvPr id="38" name="Группа 37"/>
        <xdr:cNvGrpSpPr/>
      </xdr:nvGrpSpPr>
      <xdr:grpSpPr>
        <a:xfrm>
          <a:off x="4972050" y="8915400"/>
          <a:ext cx="3810000" cy="1925828"/>
          <a:chOff x="57150" y="3024187"/>
          <a:chExt cx="4969585" cy="1195388"/>
        </a:xfrm>
      </xdr:grpSpPr>
      <xdr:graphicFrame macro="">
        <xdr:nvGraphicFramePr>
          <xdr:cNvPr id="39" name="Диаграмма 38"/>
          <xdr:cNvGraphicFramePr/>
        </xdr:nvGraphicFramePr>
        <xdr:xfrm>
          <a:off x="57150" y="3024187"/>
          <a:ext cx="4969585" cy="11953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">
        <xdr:nvSpPr>
          <xdr:cNvPr id="40" name="Прямоугольник 39"/>
          <xdr:cNvSpPr/>
        </xdr:nvSpPr>
        <xdr:spPr>
          <a:xfrm>
            <a:off x="3292783" y="3071883"/>
            <a:ext cx="1543050" cy="617830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400"/>
              <a:t>10.</a:t>
            </a:r>
            <a:r>
              <a:rPr lang="ru-RU" sz="1400" baseline="0"/>
              <a:t> Вежливы ли с вами работники ДМШ</a:t>
            </a:r>
            <a:endParaRPr lang="ru-RU" sz="1400"/>
          </a:p>
        </xdr:txBody>
      </xdr:sp>
    </xdr:grpSp>
    <xdr:clientData/>
  </xdr:twoCellAnchor>
  <xdr:twoCellAnchor>
    <xdr:from>
      <xdr:col>0</xdr:col>
      <xdr:colOff>371475</xdr:colOff>
      <xdr:row>56</xdr:row>
      <xdr:rowOff>152400</xdr:rowOff>
    </xdr:from>
    <xdr:to>
      <xdr:col>5</xdr:col>
      <xdr:colOff>257175</xdr:colOff>
      <xdr:row>66</xdr:row>
      <xdr:rowOff>114300</xdr:rowOff>
    </xdr:to>
    <xdr:graphicFrame macro="">
      <xdr:nvGraphicFramePr>
        <xdr:cNvPr id="42" name="Диаграмма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399011</xdr:colOff>
      <xdr:row>14</xdr:row>
      <xdr:rowOff>47683</xdr:rowOff>
    </xdr:from>
    <xdr:to>
      <xdr:col>21</xdr:col>
      <xdr:colOff>367180</xdr:colOff>
      <xdr:row>19</xdr:row>
      <xdr:rowOff>17027</xdr:rowOff>
    </xdr:to>
    <xdr:sp macro="" textlink="">
      <xdr:nvSpPr>
        <xdr:cNvPr id="43" name="Прямоугольник 42"/>
        <xdr:cNvSpPr/>
      </xdr:nvSpPr>
      <xdr:spPr>
        <a:xfrm>
          <a:off x="12181436" y="3000433"/>
          <a:ext cx="1187369" cy="921844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/>
            <a:t>7. Знаете ли вы о книге отзывов</a:t>
          </a:r>
        </a:p>
      </xdr:txBody>
    </xdr:sp>
    <xdr:clientData/>
  </xdr:twoCellAnchor>
  <xdr:twoCellAnchor>
    <xdr:from>
      <xdr:col>3</xdr:col>
      <xdr:colOff>95250</xdr:colOff>
      <xdr:row>57</xdr:row>
      <xdr:rowOff>47625</xdr:rowOff>
    </xdr:from>
    <xdr:to>
      <xdr:col>5</xdr:col>
      <xdr:colOff>192400</xdr:colOff>
      <xdr:row>59</xdr:row>
      <xdr:rowOff>123825</xdr:rowOff>
    </xdr:to>
    <xdr:sp macro="" textlink="">
      <xdr:nvSpPr>
        <xdr:cNvPr id="44" name="Прямоугольник 43"/>
        <xdr:cNvSpPr/>
      </xdr:nvSpPr>
      <xdr:spPr>
        <a:xfrm>
          <a:off x="2905125" y="11191875"/>
          <a:ext cx="1183000" cy="45720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/>
            <a:t>11.</a:t>
          </a:r>
          <a:r>
            <a:rPr lang="ru-RU" sz="1400" baseline="0"/>
            <a:t> ПОЛ</a:t>
          </a:r>
          <a:endParaRPr lang="ru-RU" sz="1400"/>
        </a:p>
      </xdr:txBody>
    </xdr:sp>
    <xdr:clientData/>
  </xdr:twoCellAnchor>
  <xdr:twoCellAnchor>
    <xdr:from>
      <xdr:col>6</xdr:col>
      <xdr:colOff>0</xdr:colOff>
      <xdr:row>57</xdr:row>
      <xdr:rowOff>0</xdr:rowOff>
    </xdr:from>
    <xdr:to>
      <xdr:col>14</xdr:col>
      <xdr:colOff>228600</xdr:colOff>
      <xdr:row>66</xdr:row>
      <xdr:rowOff>68453</xdr:rowOff>
    </xdr:to>
    <xdr:grpSp>
      <xdr:nvGrpSpPr>
        <xdr:cNvPr id="46" name="Группа 45"/>
        <xdr:cNvGrpSpPr/>
      </xdr:nvGrpSpPr>
      <xdr:grpSpPr>
        <a:xfrm>
          <a:off x="4505325" y="11144250"/>
          <a:ext cx="5362575" cy="1782953"/>
          <a:chOff x="57150" y="3024187"/>
          <a:chExt cx="5438775" cy="1195388"/>
        </a:xfrm>
      </xdr:grpSpPr>
      <xdr:graphicFrame macro="">
        <xdr:nvGraphicFramePr>
          <xdr:cNvPr id="47" name="Диаграмма 46"/>
          <xdr:cNvGraphicFramePr/>
        </xdr:nvGraphicFramePr>
        <xdr:xfrm>
          <a:off x="57150" y="3024187"/>
          <a:ext cx="5438775" cy="11953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sp macro="" textlink="">
        <xdr:nvSpPr>
          <xdr:cNvPr id="48" name="Прямоугольник 47"/>
          <xdr:cNvSpPr/>
        </xdr:nvSpPr>
        <xdr:spPr>
          <a:xfrm>
            <a:off x="3959931" y="3095532"/>
            <a:ext cx="1421695" cy="273503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400"/>
              <a:t>6. Ваш возраст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4"/>
  <sheetViews>
    <sheetView tabSelected="1" workbookViewId="0">
      <selection activeCell="I9" sqref="I9"/>
    </sheetView>
  </sheetViews>
  <sheetFormatPr defaultRowHeight="15" x14ac:dyDescent="0.25"/>
  <cols>
    <col min="1" max="1" width="20.42578125" customWidth="1"/>
    <col min="2" max="2" width="12.5703125" customWidth="1"/>
    <col min="4" max="4" width="13.140625" customWidth="1"/>
    <col min="5" max="5" width="12.42578125" customWidth="1"/>
    <col min="6" max="6" width="7.42578125" customWidth="1"/>
  </cols>
  <sheetData>
    <row r="1" spans="1:8" ht="20.25" customHeight="1" thickBot="1" x14ac:dyDescent="0.4">
      <c r="A1" s="64" t="s">
        <v>110</v>
      </c>
      <c r="B1" s="64"/>
      <c r="C1" s="64"/>
      <c r="D1" s="65"/>
      <c r="E1" s="65"/>
      <c r="F1" s="65"/>
      <c r="G1" s="65"/>
    </row>
    <row r="2" spans="1:8" ht="21" x14ac:dyDescent="0.35">
      <c r="A2" s="51" t="s">
        <v>20</v>
      </c>
      <c r="B2" s="56" t="s">
        <v>28</v>
      </c>
      <c r="C2" s="56" t="s">
        <v>29</v>
      </c>
      <c r="D2" s="44"/>
      <c r="E2" s="43"/>
      <c r="F2" s="43"/>
      <c r="G2" s="43"/>
    </row>
    <row r="3" spans="1:8" ht="46.5" x14ac:dyDescent="0.35">
      <c r="A3" s="49" t="s">
        <v>44</v>
      </c>
      <c r="B3" s="55">
        <f>SUM('1 квартал 2020'!B2+'2 квартал 2020'!B2+'3 квартал 2020'!B2+'4 квартал 2020'!B2)</f>
        <v>203</v>
      </c>
      <c r="C3" s="55">
        <f>SUM('1 квартал 2020'!C2+'2 квартал 2020'!C2+'3 квартал 2020'!C2+'4 квартал 2020'!C2)</f>
        <v>39</v>
      </c>
      <c r="D3" s="43"/>
      <c r="E3" s="43"/>
      <c r="F3" s="43"/>
      <c r="G3" s="43"/>
    </row>
    <row r="4" spans="1:8" ht="45" x14ac:dyDescent="0.25">
      <c r="A4" s="51" t="s">
        <v>43</v>
      </c>
      <c r="B4" s="52" t="s">
        <v>46</v>
      </c>
      <c r="C4" s="52" t="s">
        <v>47</v>
      </c>
      <c r="D4" s="52" t="s">
        <v>48</v>
      </c>
      <c r="E4" s="52" t="s">
        <v>49</v>
      </c>
      <c r="F4" s="52" t="s">
        <v>50</v>
      </c>
      <c r="G4" s="52" t="s">
        <v>51</v>
      </c>
      <c r="H4" s="52" t="s">
        <v>52</v>
      </c>
    </row>
    <row r="5" spans="1:8" ht="46.5" x14ac:dyDescent="0.35">
      <c r="A5" s="53" t="s">
        <v>45</v>
      </c>
      <c r="B5" s="54">
        <f>'1 квартал 2020'!B4+'2 квартал 2020'!B4+'3 квартал 2020'!B4+'4 квартал 2020'!B4</f>
        <v>126</v>
      </c>
      <c r="C5" s="54">
        <f>'1 квартал 2020'!C4+'2 квартал 2020'!C4+'3 квартал 2020'!C4+'4 квартал 2020'!C4</f>
        <v>46</v>
      </c>
      <c r="D5" s="54">
        <f>'1 квартал 2020'!D4+'2 квартал 2020'!D4+'3 квартал 2020'!D4+'4 квартал 2020'!D4</f>
        <v>16</v>
      </c>
      <c r="E5" s="54">
        <f>'1 квартал 2020'!E4+'2 квартал 2020'!E4+'3 квартал 2020'!E4+'4 квартал 2020'!E4</f>
        <v>16</v>
      </c>
      <c r="F5" s="54">
        <f>'1 квартал 2020'!F4+'2 квартал 2020'!F4+'3 квартал 2020'!F4+'4 квартал 2020'!F4</f>
        <v>5</v>
      </c>
      <c r="G5" s="54">
        <f>'1 квартал 2020'!G4+'2 квартал 2020'!G4+'3 квартал 2020'!G4+'4 квартал 2020'!G4</f>
        <v>27</v>
      </c>
      <c r="H5" s="54">
        <f>'1 квартал 2020'!H4+'2 квартал 2020'!H4+'3 квартал 2020'!H4+'4 квартал 2020'!H4</f>
        <v>8</v>
      </c>
    </row>
    <row r="6" spans="1:8" x14ac:dyDescent="0.25">
      <c r="A6" s="45" t="s">
        <v>53</v>
      </c>
      <c r="B6" s="46" t="s">
        <v>55</v>
      </c>
      <c r="C6" s="47" t="s">
        <v>56</v>
      </c>
      <c r="D6" s="46" t="s">
        <v>57</v>
      </c>
    </row>
    <row r="7" spans="1:8" ht="47.25" thickBot="1" x14ac:dyDescent="0.4">
      <c r="A7" s="11" t="s">
        <v>54</v>
      </c>
      <c r="B7" s="54">
        <f>'1 квартал 2020'!B6+'2 квартал 2020'!B6+'3 квартал 2020'!B6+'4 квартал 2020'!B6</f>
        <v>176</v>
      </c>
      <c r="C7" s="54">
        <f>'1 квартал 2020'!C6+'2 квартал 2020'!C6+'3 квартал 2020'!C6+'4 квартал 2020'!C6</f>
        <v>28</v>
      </c>
      <c r="D7" s="54">
        <f>'1 квартал 2020'!D6+'2 квартал 2020'!D6+'3 квартал 2020'!D6+'4 квартал 2020'!D6</f>
        <v>39</v>
      </c>
    </row>
    <row r="8" spans="1:8" x14ac:dyDescent="0.25">
      <c r="A8" s="5" t="s">
        <v>31</v>
      </c>
      <c r="B8" s="6" t="s">
        <v>1</v>
      </c>
      <c r="C8" s="6" t="s">
        <v>2</v>
      </c>
      <c r="D8" s="6" t="s">
        <v>3</v>
      </c>
      <c r="E8" s="6" t="s">
        <v>4</v>
      </c>
      <c r="F8" s="57" t="s">
        <v>5</v>
      </c>
      <c r="G8" s="58"/>
    </row>
    <row r="9" spans="1:8" ht="47.25" thickBot="1" x14ac:dyDescent="0.4">
      <c r="A9" s="13" t="s">
        <v>30</v>
      </c>
      <c r="B9" s="22">
        <f>SUM('1 квартал 2020'!B8+'2 квартал 2020'!B8+'3 квартал 2020'!B8+'4 квартал 2020'!B8)</f>
        <v>205</v>
      </c>
      <c r="C9" s="22">
        <f>SUM('1 квартал 2020'!C8+'2 квартал 2020'!C8+'3 квартал 2020'!C8+'4 квартал 2020'!C8)</f>
        <v>99</v>
      </c>
      <c r="D9" s="22">
        <f>SUM('1 квартал 2020'!D8+'2 квартал 2020'!D8+'3 квартал 2020'!D8+'4 квартал 2020'!D8)</f>
        <v>9</v>
      </c>
      <c r="E9" s="22">
        <f>SUM('1 квартал 2020'!E8+'2 квартал 2020'!E8+'3 квартал 2020'!E8+'4 квартал 2020'!E8)</f>
        <v>56</v>
      </c>
      <c r="F9" s="59" t="s">
        <v>19</v>
      </c>
      <c r="G9" s="60"/>
    </row>
    <row r="10" spans="1:8" ht="30.75" thickBot="1" x14ac:dyDescent="0.3">
      <c r="A10" s="7" t="s">
        <v>32</v>
      </c>
      <c r="B10" s="8" t="s">
        <v>6</v>
      </c>
      <c r="C10" s="8" t="s">
        <v>7</v>
      </c>
      <c r="D10" s="9" t="s">
        <v>17</v>
      </c>
      <c r="F10" s="1"/>
    </row>
    <row r="11" spans="1:8" ht="46.5" x14ac:dyDescent="0.35">
      <c r="A11" s="11" t="s">
        <v>33</v>
      </c>
      <c r="B11" s="16">
        <f>SUM('1 квартал 2020'!B10+'2 квартал 2020'!B10+'3 квартал 2020'!B10+'4 квартал 2020'!B10)</f>
        <v>193</v>
      </c>
      <c r="C11" s="16">
        <f>SUM('1 квартал 2020'!C10+'2 квартал 2020'!C10+'3 квартал 2020'!C10+'4 квартал 2020'!C10)</f>
        <v>4</v>
      </c>
      <c r="D11" s="16">
        <f>SUM('1 квартал 2020'!D10+'2 квартал 2020'!D10+'3 квартал 2020'!D10+'4 квартал 2020'!D10)</f>
        <v>45</v>
      </c>
      <c r="F11" s="1"/>
    </row>
    <row r="12" spans="1:8" ht="31.5" x14ac:dyDescent="0.35">
      <c r="A12" s="12" t="s">
        <v>34</v>
      </c>
      <c r="B12" s="16">
        <f>SUM('1 квартал 2020'!B11+'2 квартал 2020'!B11+'3 квартал 2020'!B11+'4 квартал 2020'!B11)</f>
        <v>180</v>
      </c>
      <c r="C12" s="16">
        <f>SUM('1 квартал 2020'!C11+'2 квартал 2020'!C11+'3 квартал 2020'!C11+'4 квартал 2020'!C11)</f>
        <v>11</v>
      </c>
      <c r="D12" s="16">
        <f>SUM('1 квартал 2020'!D11+'2 квартал 2020'!D11+'3 квартал 2020'!D11+'4 квартал 2020'!D11)</f>
        <v>51</v>
      </c>
      <c r="F12" s="1"/>
    </row>
    <row r="13" spans="1:8" ht="46.5" x14ac:dyDescent="0.35">
      <c r="A13" s="12" t="s">
        <v>35</v>
      </c>
      <c r="B13" s="16">
        <f>SUM('1 квартал 2020'!B12+'2 квартал 2020'!B12+'3 квартал 2020'!B12+'4 квартал 2020'!B12)</f>
        <v>160</v>
      </c>
      <c r="C13" s="16">
        <f>SUM('1 квартал 2020'!C12+'2 квартал 2020'!C12+'3 квартал 2020'!C12+'4 квартал 2020'!C12)</f>
        <v>11</v>
      </c>
      <c r="D13" s="16">
        <f>SUM('1 квартал 2020'!D12+'2 квартал 2020'!D12+'3 квартал 2020'!D12+'4 квартал 2020'!D12)</f>
        <v>71</v>
      </c>
      <c r="F13" s="1"/>
    </row>
    <row r="14" spans="1:8" ht="46.5" x14ac:dyDescent="0.35">
      <c r="A14" s="12" t="s">
        <v>36</v>
      </c>
      <c r="B14" s="16">
        <f>SUM('1 квартал 2020'!B13+'2 квартал 2020'!B13+'3 квартал 2020'!B13+'4 квартал 2020'!B13)</f>
        <v>96</v>
      </c>
      <c r="C14" s="16">
        <f>SUM('1 квартал 2020'!C13+'2 квартал 2020'!C13+'3 квартал 2020'!C13+'4 квартал 2020'!C13)</f>
        <v>18</v>
      </c>
      <c r="D14" s="16">
        <f>SUM('1 квартал 2020'!D13+'2 квартал 2020'!D13+'3 квартал 2020'!D13+'4 квартал 2020'!D13)</f>
        <v>128</v>
      </c>
      <c r="F14" s="1"/>
    </row>
    <row r="15" spans="1:8" ht="46.5" x14ac:dyDescent="0.35">
      <c r="A15" s="12" t="s">
        <v>37</v>
      </c>
      <c r="B15" s="16">
        <f>SUM('1 квартал 2020'!B14+'2 квартал 2020'!B14+'3 квартал 2020'!B14+'4 квартал 2020'!B14)</f>
        <v>225</v>
      </c>
      <c r="C15" s="16">
        <f>SUM('1 квартал 2020'!C14+'2 квартал 2020'!C14+'3 квартал 2020'!C14+'4 квартал 2020'!C14)</f>
        <v>14</v>
      </c>
      <c r="D15" s="16">
        <f>SUM('1 квартал 2020'!D14+'2 квартал 2020'!D14+'3 квартал 2020'!D14+'4 квартал 2020'!D14)</f>
        <v>3</v>
      </c>
      <c r="F15" s="1"/>
    </row>
    <row r="16" spans="1:8" ht="31.5" x14ac:dyDescent="0.35">
      <c r="A16" s="12" t="s">
        <v>38</v>
      </c>
      <c r="B16" s="16">
        <f>SUM('1 квартал 2020'!B15+'2 квартал 2020'!B15+'3 квартал 2020'!B15+'4 квартал 2020'!B15)</f>
        <v>168</v>
      </c>
      <c r="C16" s="16">
        <f>SUM('1 квартал 2020'!C15+'2 квартал 2020'!C15+'3 квартал 2020'!C15+'4 квартал 2020'!C15)</f>
        <v>75</v>
      </c>
      <c r="D16" s="16">
        <f>SUM('1 квартал 2020'!D15+'2 квартал 2020'!D15+'3 квартал 2020'!D15+'4 квартал 2020'!D15)</f>
        <v>0</v>
      </c>
      <c r="F16" s="1"/>
    </row>
    <row r="17" spans="1:6" ht="31.5" x14ac:dyDescent="0.35">
      <c r="A17" s="12" t="s">
        <v>39</v>
      </c>
      <c r="B17" s="16">
        <f>SUM('1 квартал 2020'!B16+'2 квартал 2020'!B16+'3 квартал 2020'!B16+'4 квартал 2020'!B16)</f>
        <v>15</v>
      </c>
      <c r="C17" s="16">
        <f>SUM('1 квартал 2020'!C16+'2 квартал 2020'!C16+'3 квартал 2020'!C16+'4 квартал 2020'!C16)</f>
        <v>226</v>
      </c>
      <c r="D17" s="16">
        <f>SUM('1 квартал 2020'!D16+'2 квартал 2020'!D16+'3 квартал 2020'!D16+'4 квартал 2020'!D16)</f>
        <v>1</v>
      </c>
      <c r="F17" s="1"/>
    </row>
    <row r="18" spans="1:6" ht="46.5" x14ac:dyDescent="0.35">
      <c r="A18" s="12" t="s">
        <v>40</v>
      </c>
      <c r="B18" s="16">
        <f>SUM('1 квартал 2020'!B17+'2 квартал 2020'!B17+'3 квартал 2020'!B17+'4 квартал 2020'!B17)</f>
        <v>211</v>
      </c>
      <c r="C18" s="16">
        <f>SUM('1 квартал 2020'!C17+'2 квартал 2020'!C17+'3 квартал 2020'!C17+'4 квартал 2020'!C17)</f>
        <v>5</v>
      </c>
      <c r="D18" s="16">
        <f>SUM('1 квартал 2020'!D17+'2 квартал 2020'!D17+'3 квартал 2020'!D17+'4 квартал 2020'!D17)</f>
        <v>26</v>
      </c>
      <c r="F18" s="1"/>
    </row>
    <row r="19" spans="1:6" ht="47.25" thickBot="1" x14ac:dyDescent="0.4">
      <c r="A19" s="10" t="s">
        <v>41</v>
      </c>
      <c r="B19" s="16">
        <f>SUM('1 квартал 2020'!B18+'2 квартал 2020'!B18+'3 квартал 2020'!B18+'4 квартал 2020'!B18)</f>
        <v>224</v>
      </c>
      <c r="C19" s="16">
        <f>SUM('1 квартал 2020'!C18+'2 квартал 2020'!C18+'3 квартал 2020'!C18+'4 квартал 2020'!C18)</f>
        <v>0</v>
      </c>
      <c r="D19" s="16">
        <f>SUM('1 квартал 2020'!D18+'2 квартал 2020'!D18+'3 квартал 2020'!D18+'4 квартал 2020'!D18)</f>
        <v>18</v>
      </c>
      <c r="F19" s="1"/>
    </row>
    <row r="20" spans="1:6" ht="15" customHeight="1" x14ac:dyDescent="0.25">
      <c r="A20" s="5" t="s">
        <v>42</v>
      </c>
      <c r="B20" s="24" t="s">
        <v>9</v>
      </c>
      <c r="C20" s="25" t="s">
        <v>10</v>
      </c>
      <c r="F20" s="1"/>
    </row>
    <row r="21" spans="1:6" ht="62.25" customHeight="1" thickBot="1" x14ac:dyDescent="0.4">
      <c r="A21" s="14" t="s">
        <v>8</v>
      </c>
      <c r="B21" s="22">
        <f>SUM('1 квартал 2020'!B20+'2 квартал 2020'!B20+'3 квартал 2020'!B20+'4 квартал 2020'!B20)</f>
        <v>17</v>
      </c>
      <c r="C21" s="22">
        <f>SUM('1 квартал 2020'!C20+'2 квартал 2020'!C20+'3 квартал 2020'!C20+'4 квартал 2020'!C20)</f>
        <v>225</v>
      </c>
      <c r="F21" s="1"/>
    </row>
    <row r="22" spans="1:6" ht="30" x14ac:dyDescent="0.25">
      <c r="A22" s="5" t="s">
        <v>21</v>
      </c>
      <c r="B22" s="6" t="s">
        <v>12</v>
      </c>
      <c r="C22" s="6" t="s">
        <v>13</v>
      </c>
      <c r="D22" s="6" t="s">
        <v>14</v>
      </c>
      <c r="E22" s="6" t="s">
        <v>15</v>
      </c>
      <c r="F22" s="23" t="s">
        <v>16</v>
      </c>
    </row>
    <row r="23" spans="1:6" ht="15.75" thickBot="1" x14ac:dyDescent="0.3">
      <c r="A23" s="2" t="s">
        <v>11</v>
      </c>
      <c r="B23" s="3">
        <f>SUM('1 квартал 2020'!B22+'2 квартал 2020'!B22+'3 квартал 2020'!B22+'4 квартал 2020'!B22)</f>
        <v>3</v>
      </c>
      <c r="C23" s="3">
        <f>SUM('1 квартал 2020'!C22+'2 квартал 2020'!C22+'3 квартал 2020'!C22+'4 квартал 2020'!C22)</f>
        <v>47</v>
      </c>
      <c r="D23" s="3">
        <f>SUM('1 квартал 2020'!D22+'2 квартал 2020'!D22+'3 квартал 2020'!D22+'4 квартал 2020'!D22)</f>
        <v>140</v>
      </c>
      <c r="E23" s="3">
        <f>SUM('1 квартал 2020'!E22+'2 квартал 2020'!E22+'3 квартал 2020'!E22+'4 квартал 2020'!E22)</f>
        <v>44</v>
      </c>
      <c r="F23" s="3">
        <f>SUM('1 квартал 2020'!F22+'2 квартал 2020'!F22+'3 квартал 2020'!F22+'4 квартал 2020'!F22)</f>
        <v>8</v>
      </c>
    </row>
    <row r="24" spans="1:6" ht="31.5" thickBot="1" x14ac:dyDescent="0.35">
      <c r="A24" s="15" t="s">
        <v>18</v>
      </c>
      <c r="B24" s="61">
        <f>SUM('1 квартал 2020'!B23:F23+'2 квартал 2020'!B23:F23+'3 квартал 2020'!B23:F23+'4 квартал 2020'!B23:F23)</f>
        <v>242</v>
      </c>
      <c r="C24" s="62"/>
      <c r="D24" s="62"/>
      <c r="E24" s="62"/>
      <c r="F24" s="63"/>
    </row>
  </sheetData>
  <sheetProtection algorithmName="SHA-512" hashValue="3TIL8vnArtKjubbpbc2CF0QG/rcqiLXqU2sOVba0P+myv8+UzD6aHnNvyp60mm9VESXY1KFA093zFVvG5kEowA==" saltValue="VCxv/oRFiISgWR532nGjiQ==" spinCount="100000" sheet="1" objects="1" scenarios="1"/>
  <mergeCells count="4">
    <mergeCell ref="F8:G8"/>
    <mergeCell ref="F9:G9"/>
    <mergeCell ref="B24:F24"/>
    <mergeCell ref="A1:G1"/>
  </mergeCells>
  <pageMargins left="0.7" right="0.7" top="0.75" bottom="0.75" header="0.3" footer="0.3"/>
  <pageSetup paperSize="9" scale="8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20"/>
  <sheetViews>
    <sheetView topLeftCell="A46" workbookViewId="0">
      <selection activeCell="R29" sqref="R29"/>
    </sheetView>
  </sheetViews>
  <sheetFormatPr defaultRowHeight="15" x14ac:dyDescent="0.25"/>
  <cols>
    <col min="1" max="1" width="27.7109375" style="1" customWidth="1"/>
    <col min="2" max="2" width="7.42578125" customWidth="1"/>
    <col min="3" max="3" width="7" customWidth="1"/>
    <col min="4" max="4" width="7.140625" customWidth="1"/>
    <col min="14" max="14" width="13" customWidth="1"/>
    <col min="15" max="15" width="4.5703125" customWidth="1"/>
    <col min="16" max="16" width="4.7109375" customWidth="1"/>
    <col min="17" max="17" width="4.5703125" customWidth="1"/>
  </cols>
  <sheetData>
    <row r="1" spans="1:17" ht="30" customHeight="1" x14ac:dyDescent="0.25">
      <c r="A1" s="34" t="s">
        <v>24</v>
      </c>
      <c r="B1" s="36">
        <v>375</v>
      </c>
      <c r="N1" s="29" t="s">
        <v>27</v>
      </c>
      <c r="O1" s="29">
        <v>0</v>
      </c>
      <c r="P1" s="29">
        <v>49</v>
      </c>
      <c r="Q1" s="29">
        <v>100</v>
      </c>
    </row>
    <row r="2" spans="1:17" ht="15.75" x14ac:dyDescent="0.25">
      <c r="A2" s="30" t="s">
        <v>23</v>
      </c>
      <c r="B2" s="32">
        <f>свод!B24</f>
        <v>242</v>
      </c>
      <c r="O2" s="28"/>
    </row>
    <row r="3" spans="1:17" ht="21" x14ac:dyDescent="0.3">
      <c r="A3" s="35" t="s">
        <v>25</v>
      </c>
      <c r="B3" s="33">
        <f>B2/B1*100</f>
        <v>64.533333333333331</v>
      </c>
      <c r="E3" s="66" t="s">
        <v>26</v>
      </c>
      <c r="F3" s="66"/>
      <c r="G3" s="66"/>
      <c r="H3" s="66"/>
      <c r="O3" s="28"/>
    </row>
    <row r="4" spans="1:17" x14ac:dyDescent="0.25">
      <c r="O4" s="28"/>
    </row>
    <row r="5" spans="1:17" x14ac:dyDescent="0.25">
      <c r="O5" s="28"/>
    </row>
    <row r="6" spans="1:17" x14ac:dyDescent="0.25">
      <c r="O6" s="28"/>
    </row>
    <row r="7" spans="1:17" x14ac:dyDescent="0.25">
      <c r="O7" s="28"/>
    </row>
    <row r="8" spans="1:17" x14ac:dyDescent="0.25">
      <c r="O8" s="28"/>
    </row>
    <row r="9" spans="1:17" x14ac:dyDescent="0.25">
      <c r="O9" s="28"/>
    </row>
    <row r="10" spans="1:17" x14ac:dyDescent="0.25">
      <c r="A10" s="28"/>
      <c r="O10" s="28"/>
    </row>
    <row r="11" spans="1:17" x14ac:dyDescent="0.25">
      <c r="A11" s="28"/>
    </row>
    <row r="12" spans="1:17" ht="15.75" x14ac:dyDescent="0.25">
      <c r="A12" s="28"/>
      <c r="H12" s="31"/>
    </row>
    <row r="18" spans="1:1" x14ac:dyDescent="0.25">
      <c r="A18" s="28"/>
    </row>
    <row r="19" spans="1:1" x14ac:dyDescent="0.25">
      <c r="A19" s="28"/>
    </row>
    <row r="20" spans="1:1" x14ac:dyDescent="0.25">
      <c r="A20" s="28"/>
    </row>
  </sheetData>
  <sheetProtection password="CA9C" sheet="1" objects="1" scenarios="1"/>
  <mergeCells count="1">
    <mergeCell ref="E3:H3"/>
  </mergeCells>
  <conditionalFormatting sqref="B3">
    <cfRule type="cellIs" dxfId="1" priority="9" operator="between">
      <formula>$O$1</formula>
      <formula>$P$1</formula>
    </cfRule>
    <cfRule type="cellIs" dxfId="0" priority="10" operator="between">
      <formula>$P$1</formula>
      <formula>$Q$1</formula>
    </cfRule>
  </conditionalFormatting>
  <pageMargins left="0.7" right="0.7" top="0.75" bottom="0.75" header="0.3" footer="0.3"/>
  <pageSetup paperSize="9" scale="42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2"/>
  <sheetViews>
    <sheetView topLeftCell="A13" workbookViewId="0">
      <selection activeCell="A16" sqref="A16"/>
    </sheetView>
  </sheetViews>
  <sheetFormatPr defaultRowHeight="15" x14ac:dyDescent="0.25"/>
  <cols>
    <col min="1" max="1" width="20.42578125" customWidth="1"/>
    <col min="2" max="2" width="11.7109375" customWidth="1"/>
    <col min="4" max="4" width="13.140625" customWidth="1"/>
    <col min="5" max="5" width="121.85546875" customWidth="1"/>
    <col min="6" max="6" width="108.140625" customWidth="1"/>
  </cols>
  <sheetData>
    <row r="1" spans="1:7" ht="18.75" x14ac:dyDescent="0.3">
      <c r="A1" s="67" t="s">
        <v>22</v>
      </c>
      <c r="B1" s="67"/>
      <c r="C1" s="67"/>
      <c r="D1" s="67"/>
      <c r="E1" s="67"/>
      <c r="F1" s="67"/>
    </row>
    <row r="2" spans="1:7" ht="15" customHeight="1" x14ac:dyDescent="0.25">
      <c r="A2" s="37" t="s">
        <v>60</v>
      </c>
      <c r="B2" s="38"/>
      <c r="C2" s="38"/>
      <c r="D2" s="38"/>
      <c r="E2" s="38"/>
      <c r="F2" s="38"/>
      <c r="G2" s="39"/>
    </row>
    <row r="3" spans="1:7" ht="15" customHeight="1" x14ac:dyDescent="0.25">
      <c r="A3" s="37" t="s">
        <v>61</v>
      </c>
      <c r="B3" s="38"/>
      <c r="C3" s="38"/>
      <c r="D3" s="38"/>
      <c r="E3" s="38"/>
      <c r="F3" s="38"/>
      <c r="G3" s="39"/>
    </row>
    <row r="4" spans="1:7" ht="15" customHeight="1" x14ac:dyDescent="0.25">
      <c r="A4" s="37" t="s">
        <v>62</v>
      </c>
      <c r="B4" s="38"/>
      <c r="C4" s="38"/>
      <c r="D4" s="38"/>
      <c r="E4" s="38"/>
      <c r="F4" s="38"/>
      <c r="G4" s="39"/>
    </row>
    <row r="5" spans="1:7" ht="15" customHeight="1" x14ac:dyDescent="0.25">
      <c r="A5" s="37" t="s">
        <v>63</v>
      </c>
      <c r="B5" s="38"/>
      <c r="C5" s="38"/>
      <c r="D5" s="38"/>
      <c r="E5" s="38"/>
      <c r="F5" s="38"/>
      <c r="G5" s="39"/>
    </row>
    <row r="6" spans="1:7" ht="15" customHeight="1" x14ac:dyDescent="0.25">
      <c r="A6" s="42" t="s">
        <v>64</v>
      </c>
      <c r="B6" s="41"/>
      <c r="C6" s="41"/>
      <c r="D6" s="41"/>
      <c r="E6" s="41"/>
      <c r="F6" s="41"/>
      <c r="G6" s="39"/>
    </row>
    <row r="7" spans="1:7" ht="15" customHeight="1" x14ac:dyDescent="0.25">
      <c r="A7" s="37" t="s">
        <v>65</v>
      </c>
      <c r="B7" s="38"/>
      <c r="C7" s="38"/>
      <c r="D7" s="38"/>
      <c r="E7" s="38"/>
      <c r="F7" s="38"/>
      <c r="G7" s="39"/>
    </row>
    <row r="8" spans="1:7" ht="15" customHeight="1" x14ac:dyDescent="0.25">
      <c r="A8" s="42" t="s">
        <v>66</v>
      </c>
      <c r="B8" s="41"/>
      <c r="C8" s="41"/>
      <c r="D8" s="41"/>
      <c r="E8" s="41"/>
      <c r="F8" s="41"/>
      <c r="G8" s="39"/>
    </row>
    <row r="9" spans="1:7" ht="15" customHeight="1" x14ac:dyDescent="0.25">
      <c r="A9" s="37" t="s">
        <v>67</v>
      </c>
      <c r="B9" s="38"/>
      <c r="C9" s="38"/>
      <c r="D9" s="38"/>
      <c r="E9" s="38"/>
      <c r="F9" s="38"/>
      <c r="G9" s="39"/>
    </row>
    <row r="10" spans="1:7" ht="15" customHeight="1" x14ac:dyDescent="0.25">
      <c r="A10" s="42" t="s">
        <v>68</v>
      </c>
      <c r="B10" s="41"/>
      <c r="C10" s="41"/>
      <c r="D10" s="41"/>
      <c r="E10" s="41"/>
      <c r="F10" s="41"/>
      <c r="G10" s="39"/>
    </row>
    <row r="11" spans="1:7" ht="15" customHeight="1" x14ac:dyDescent="0.25">
      <c r="A11" s="37" t="s">
        <v>69</v>
      </c>
      <c r="B11" s="38"/>
      <c r="C11" s="38"/>
      <c r="D11" s="38"/>
      <c r="E11" s="38"/>
      <c r="F11" s="38"/>
      <c r="G11" s="39"/>
    </row>
    <row r="12" spans="1:7" ht="14.25" customHeight="1" x14ac:dyDescent="0.25">
      <c r="A12" s="37" t="s">
        <v>70</v>
      </c>
      <c r="B12" s="38"/>
      <c r="C12" s="38"/>
      <c r="D12" s="38"/>
      <c r="E12" s="38"/>
      <c r="F12" s="38"/>
      <c r="G12" s="39"/>
    </row>
    <row r="13" spans="1:7" ht="15" customHeight="1" x14ac:dyDescent="0.25">
      <c r="A13" s="37" t="s">
        <v>71</v>
      </c>
      <c r="B13" s="38"/>
      <c r="C13" s="38"/>
      <c r="D13" s="38"/>
      <c r="E13" s="38"/>
      <c r="F13" s="38"/>
      <c r="G13" s="39"/>
    </row>
    <row r="14" spans="1:7" ht="15" customHeight="1" x14ac:dyDescent="0.25">
      <c r="A14" s="40" t="s">
        <v>72</v>
      </c>
      <c r="B14" s="41"/>
      <c r="C14" s="41"/>
      <c r="D14" s="41"/>
      <c r="E14" s="41"/>
      <c r="F14" s="41"/>
      <c r="G14" s="39"/>
    </row>
    <row r="15" spans="1:7" x14ac:dyDescent="0.25">
      <c r="A15" s="42" t="s">
        <v>73</v>
      </c>
    </row>
    <row r="16" spans="1:7" x14ac:dyDescent="0.25">
      <c r="A16" s="42" t="s">
        <v>74</v>
      </c>
    </row>
    <row r="17" spans="1:1" x14ac:dyDescent="0.25">
      <c r="A17" s="42" t="s">
        <v>75</v>
      </c>
    </row>
    <row r="18" spans="1:1" x14ac:dyDescent="0.25">
      <c r="A18" s="42" t="s">
        <v>76</v>
      </c>
    </row>
    <row r="19" spans="1:1" x14ac:dyDescent="0.25">
      <c r="A19" s="42" t="s">
        <v>77</v>
      </c>
    </row>
    <row r="20" spans="1:1" x14ac:dyDescent="0.25">
      <c r="A20" s="42" t="s">
        <v>78</v>
      </c>
    </row>
    <row r="21" spans="1:1" x14ac:dyDescent="0.25">
      <c r="A21" s="42" t="s">
        <v>79</v>
      </c>
    </row>
    <row r="22" spans="1:1" x14ac:dyDescent="0.25">
      <c r="A22" s="42" t="s">
        <v>80</v>
      </c>
    </row>
    <row r="23" spans="1:1" x14ac:dyDescent="0.25">
      <c r="A23" s="42" t="s">
        <v>75</v>
      </c>
    </row>
    <row r="24" spans="1:1" x14ac:dyDescent="0.25">
      <c r="A24" s="42" t="s">
        <v>81</v>
      </c>
    </row>
    <row r="25" spans="1:1" x14ac:dyDescent="0.25">
      <c r="A25" s="42" t="s">
        <v>82</v>
      </c>
    </row>
    <row r="26" spans="1:1" x14ac:dyDescent="0.25">
      <c r="A26" s="42" t="s">
        <v>83</v>
      </c>
    </row>
    <row r="27" spans="1:1" x14ac:dyDescent="0.25">
      <c r="A27" s="42" t="s">
        <v>84</v>
      </c>
    </row>
    <row r="28" spans="1:1" x14ac:dyDescent="0.25">
      <c r="A28" s="42" t="s">
        <v>85</v>
      </c>
    </row>
    <row r="29" spans="1:1" x14ac:dyDescent="0.25">
      <c r="A29" s="42" t="s">
        <v>86</v>
      </c>
    </row>
    <row r="30" spans="1:1" x14ac:dyDescent="0.25">
      <c r="A30" s="42" t="s">
        <v>87</v>
      </c>
    </row>
    <row r="31" spans="1:1" x14ac:dyDescent="0.25">
      <c r="A31" s="42" t="s">
        <v>88</v>
      </c>
    </row>
    <row r="32" spans="1:1" x14ac:dyDescent="0.25">
      <c r="A32" s="42" t="s">
        <v>89</v>
      </c>
    </row>
    <row r="33" spans="1:1" x14ac:dyDescent="0.25">
      <c r="A33" s="42" t="s">
        <v>90</v>
      </c>
    </row>
    <row r="34" spans="1:1" x14ac:dyDescent="0.25">
      <c r="A34" s="42" t="s">
        <v>91</v>
      </c>
    </row>
    <row r="35" spans="1:1" x14ac:dyDescent="0.25">
      <c r="A35" s="42" t="s">
        <v>89</v>
      </c>
    </row>
    <row r="36" spans="1:1" x14ac:dyDescent="0.25">
      <c r="A36" s="42" t="s">
        <v>92</v>
      </c>
    </row>
    <row r="37" spans="1:1" x14ac:dyDescent="0.25">
      <c r="A37" s="42" t="s">
        <v>93</v>
      </c>
    </row>
    <row r="38" spans="1:1" x14ac:dyDescent="0.25">
      <c r="A38" s="42" t="s">
        <v>94</v>
      </c>
    </row>
    <row r="39" spans="1:1" x14ac:dyDescent="0.25">
      <c r="A39" s="42" t="s">
        <v>95</v>
      </c>
    </row>
    <row r="40" spans="1:1" x14ac:dyDescent="0.25">
      <c r="A40" s="42" t="s">
        <v>96</v>
      </c>
    </row>
    <row r="41" spans="1:1" x14ac:dyDescent="0.25">
      <c r="A41" s="42" t="s">
        <v>98</v>
      </c>
    </row>
    <row r="42" spans="1:1" x14ac:dyDescent="0.25">
      <c r="A42" s="42" t="s">
        <v>99</v>
      </c>
    </row>
    <row r="43" spans="1:1" x14ac:dyDescent="0.25">
      <c r="A43" s="42" t="s">
        <v>100</v>
      </c>
    </row>
    <row r="44" spans="1:1" x14ac:dyDescent="0.25">
      <c r="A44" s="42" t="s">
        <v>101</v>
      </c>
    </row>
    <row r="45" spans="1:1" x14ac:dyDescent="0.25">
      <c r="A45" s="42" t="s">
        <v>102</v>
      </c>
    </row>
    <row r="46" spans="1:1" x14ac:dyDescent="0.25">
      <c r="A46" s="42" t="s">
        <v>103</v>
      </c>
    </row>
    <row r="47" spans="1:1" x14ac:dyDescent="0.25">
      <c r="A47" s="42" t="s">
        <v>104</v>
      </c>
    </row>
    <row r="48" spans="1:1" x14ac:dyDescent="0.25">
      <c r="A48" s="42" t="s">
        <v>103</v>
      </c>
    </row>
    <row r="49" spans="1:1" x14ac:dyDescent="0.25">
      <c r="A49" s="42" t="s">
        <v>105</v>
      </c>
    </row>
    <row r="50" spans="1:1" x14ac:dyDescent="0.25">
      <c r="A50" s="42" t="s">
        <v>106</v>
      </c>
    </row>
    <row r="51" spans="1:1" x14ac:dyDescent="0.25">
      <c r="A51" s="42" t="s">
        <v>108</v>
      </c>
    </row>
    <row r="52" spans="1:1" x14ac:dyDescent="0.25">
      <c r="A52" s="42" t="s">
        <v>109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8"/>
  <sheetViews>
    <sheetView workbookViewId="0">
      <selection activeCell="H24" sqref="H24"/>
    </sheetView>
  </sheetViews>
  <sheetFormatPr defaultRowHeight="15" x14ac:dyDescent="0.25"/>
  <cols>
    <col min="1" max="1" width="20.42578125" style="1" customWidth="1"/>
    <col min="2" max="2" width="11.7109375" customWidth="1"/>
    <col min="4" max="4" width="13.140625" customWidth="1"/>
    <col min="5" max="5" width="11.28515625" customWidth="1"/>
    <col min="6" max="6" width="16.85546875" style="1" customWidth="1"/>
  </cols>
  <sheetData>
    <row r="1" spans="1:8" ht="21" x14ac:dyDescent="0.35">
      <c r="A1" s="45" t="s">
        <v>20</v>
      </c>
      <c r="B1" s="46" t="s">
        <v>28</v>
      </c>
      <c r="C1" s="47" t="s">
        <v>29</v>
      </c>
      <c r="D1" s="44"/>
      <c r="E1" s="43"/>
      <c r="F1" s="43"/>
      <c r="G1" s="43"/>
    </row>
    <row r="2" spans="1:8" ht="46.5" x14ac:dyDescent="0.35">
      <c r="A2" s="49" t="s">
        <v>44</v>
      </c>
      <c r="B2" s="50">
        <v>19</v>
      </c>
      <c r="C2" s="50">
        <v>4</v>
      </c>
      <c r="D2" s="43"/>
      <c r="E2" s="43"/>
      <c r="F2" s="43"/>
      <c r="G2" s="43"/>
    </row>
    <row r="3" spans="1:8" ht="45" x14ac:dyDescent="0.25">
      <c r="A3" s="51" t="s">
        <v>43</v>
      </c>
      <c r="B3" s="52" t="s">
        <v>46</v>
      </c>
      <c r="C3" s="52" t="s">
        <v>47</v>
      </c>
      <c r="D3" s="52" t="s">
        <v>48</v>
      </c>
      <c r="E3" s="52" t="s">
        <v>49</v>
      </c>
      <c r="F3" s="52" t="s">
        <v>50</v>
      </c>
      <c r="G3" s="52" t="s">
        <v>51</v>
      </c>
      <c r="H3" s="52" t="s">
        <v>52</v>
      </c>
    </row>
    <row r="4" spans="1:8" ht="46.5" x14ac:dyDescent="0.35">
      <c r="A4" s="53" t="s">
        <v>45</v>
      </c>
      <c r="B4" s="48">
        <v>18</v>
      </c>
      <c r="C4" s="48">
        <v>3</v>
      </c>
      <c r="D4" s="48">
        <v>1</v>
      </c>
      <c r="E4" s="48">
        <v>1</v>
      </c>
      <c r="F4" s="48"/>
      <c r="G4" s="48"/>
      <c r="H4" s="48">
        <v>1</v>
      </c>
    </row>
    <row r="5" spans="1:8" x14ac:dyDescent="0.25">
      <c r="A5" s="45" t="s">
        <v>53</v>
      </c>
      <c r="B5" s="46" t="s">
        <v>55</v>
      </c>
      <c r="C5" s="47" t="s">
        <v>56</v>
      </c>
      <c r="D5" s="46" t="s">
        <v>57</v>
      </c>
      <c r="F5"/>
    </row>
    <row r="6" spans="1:8" ht="47.25" thickBot="1" x14ac:dyDescent="0.4">
      <c r="A6" s="11" t="s">
        <v>54</v>
      </c>
      <c r="B6" s="48">
        <v>17</v>
      </c>
      <c r="C6" s="48">
        <v>2</v>
      </c>
      <c r="D6" s="48">
        <v>4</v>
      </c>
      <c r="F6"/>
    </row>
    <row r="7" spans="1:8" x14ac:dyDescent="0.25">
      <c r="A7" s="5" t="s">
        <v>31</v>
      </c>
      <c r="B7" s="6" t="s">
        <v>1</v>
      </c>
      <c r="C7" s="6" t="s">
        <v>2</v>
      </c>
      <c r="D7" s="6" t="s">
        <v>3</v>
      </c>
      <c r="E7" s="6" t="s">
        <v>4</v>
      </c>
      <c r="F7" s="57" t="s">
        <v>5</v>
      </c>
      <c r="G7" s="58"/>
    </row>
    <row r="8" spans="1:8" ht="47.25" customHeight="1" thickBot="1" x14ac:dyDescent="0.4">
      <c r="A8" s="13" t="s">
        <v>0</v>
      </c>
      <c r="B8" s="22">
        <v>21</v>
      </c>
      <c r="C8" s="22">
        <v>18</v>
      </c>
      <c r="D8" s="22">
        <v>1</v>
      </c>
      <c r="E8" s="22">
        <v>2</v>
      </c>
      <c r="F8" s="68">
        <v>1</v>
      </c>
      <c r="G8" s="69"/>
    </row>
    <row r="9" spans="1:8" ht="30.75" thickBot="1" x14ac:dyDescent="0.3">
      <c r="A9" s="7" t="s">
        <v>32</v>
      </c>
      <c r="B9" s="8" t="s">
        <v>6</v>
      </c>
      <c r="C9" s="8" t="s">
        <v>7</v>
      </c>
      <c r="D9" s="9" t="s">
        <v>17</v>
      </c>
    </row>
    <row r="10" spans="1:8" ht="46.5" x14ac:dyDescent="0.35">
      <c r="A10" s="11" t="s">
        <v>33</v>
      </c>
      <c r="B10" s="16">
        <v>21</v>
      </c>
      <c r="C10" s="16"/>
      <c r="D10" s="17">
        <v>2</v>
      </c>
    </row>
    <row r="11" spans="1:8" ht="31.5" x14ac:dyDescent="0.35">
      <c r="A11" s="12" t="s">
        <v>34</v>
      </c>
      <c r="B11" s="18">
        <v>16</v>
      </c>
      <c r="C11" s="18">
        <v>1</v>
      </c>
      <c r="D11" s="19">
        <v>6</v>
      </c>
    </row>
    <row r="12" spans="1:8" ht="46.5" x14ac:dyDescent="0.35">
      <c r="A12" s="12" t="s">
        <v>35</v>
      </c>
      <c r="B12" s="18">
        <v>18</v>
      </c>
      <c r="C12" s="18"/>
      <c r="D12" s="19">
        <v>5</v>
      </c>
    </row>
    <row r="13" spans="1:8" ht="46.5" x14ac:dyDescent="0.35">
      <c r="A13" s="12" t="s">
        <v>36</v>
      </c>
      <c r="B13" s="18">
        <v>7</v>
      </c>
      <c r="C13" s="18"/>
      <c r="D13" s="19">
        <v>16</v>
      </c>
    </row>
    <row r="14" spans="1:8" ht="46.5" x14ac:dyDescent="0.35">
      <c r="A14" s="12" t="s">
        <v>37</v>
      </c>
      <c r="B14" s="18">
        <v>23</v>
      </c>
      <c r="C14" s="18"/>
      <c r="D14" s="19"/>
    </row>
    <row r="15" spans="1:8" ht="31.5" x14ac:dyDescent="0.35">
      <c r="A15" s="12" t="s">
        <v>38</v>
      </c>
      <c r="B15" s="18">
        <v>14</v>
      </c>
      <c r="C15" s="18">
        <v>9</v>
      </c>
      <c r="D15" s="19"/>
    </row>
    <row r="16" spans="1:8" ht="31.5" x14ac:dyDescent="0.35">
      <c r="A16" s="12" t="s">
        <v>39</v>
      </c>
      <c r="B16" s="18">
        <v>1</v>
      </c>
      <c r="C16" s="18">
        <v>22</v>
      </c>
      <c r="D16" s="19"/>
    </row>
    <row r="17" spans="1:6" ht="46.5" x14ac:dyDescent="0.35">
      <c r="A17" s="12" t="s">
        <v>40</v>
      </c>
      <c r="B17" s="18">
        <v>21</v>
      </c>
      <c r="C17" s="18"/>
      <c r="D17" s="19">
        <v>2</v>
      </c>
    </row>
    <row r="18" spans="1:6" ht="47.25" thickBot="1" x14ac:dyDescent="0.4">
      <c r="A18" s="10" t="s">
        <v>41</v>
      </c>
      <c r="B18" s="20">
        <v>21</v>
      </c>
      <c r="C18" s="20"/>
      <c r="D18" s="21">
        <v>2</v>
      </c>
    </row>
    <row r="19" spans="1:6" x14ac:dyDescent="0.25">
      <c r="A19" s="5" t="s">
        <v>42</v>
      </c>
      <c r="B19" s="24" t="s">
        <v>9</v>
      </c>
      <c r="C19" s="25" t="s">
        <v>10</v>
      </c>
    </row>
    <row r="20" spans="1:6" ht="21.75" thickBot="1" x14ac:dyDescent="0.4">
      <c r="A20" s="14" t="s">
        <v>8</v>
      </c>
      <c r="B20" s="22">
        <v>3</v>
      </c>
      <c r="C20" s="21">
        <v>20</v>
      </c>
    </row>
    <row r="21" spans="1:6" x14ac:dyDescent="0.25">
      <c r="A21" s="5" t="s">
        <v>58</v>
      </c>
      <c r="B21" s="6" t="s">
        <v>12</v>
      </c>
      <c r="C21" s="6" t="s">
        <v>13</v>
      </c>
      <c r="D21" s="6" t="s">
        <v>14</v>
      </c>
      <c r="E21" s="6" t="s">
        <v>15</v>
      </c>
      <c r="F21" s="23" t="s">
        <v>16</v>
      </c>
    </row>
    <row r="22" spans="1:6" ht="15.75" thickBot="1" x14ac:dyDescent="0.3">
      <c r="A22" s="2" t="s">
        <v>11</v>
      </c>
      <c r="B22" s="3"/>
      <c r="C22" s="3">
        <v>6</v>
      </c>
      <c r="D22" s="3">
        <v>11</v>
      </c>
      <c r="E22" s="3">
        <v>4</v>
      </c>
      <c r="F22" s="4">
        <v>2</v>
      </c>
    </row>
    <row r="23" spans="1:6" ht="31.5" thickBot="1" x14ac:dyDescent="0.35">
      <c r="A23" s="15" t="s">
        <v>18</v>
      </c>
      <c r="B23" s="61">
        <f>SUM(B22:F22)</f>
        <v>23</v>
      </c>
      <c r="C23" s="62"/>
      <c r="D23" s="62"/>
      <c r="E23" s="62"/>
      <c r="F23" s="63"/>
    </row>
    <row r="25" spans="1:6" ht="18.75" x14ac:dyDescent="0.3">
      <c r="A25" s="26"/>
      <c r="B25" s="26"/>
      <c r="C25" s="26"/>
      <c r="D25" s="26"/>
      <c r="E25" s="26"/>
      <c r="F25" s="26"/>
    </row>
    <row r="26" spans="1:6" ht="30" customHeight="1" x14ac:dyDescent="0.25">
      <c r="A26" s="27"/>
      <c r="B26" s="27"/>
      <c r="C26" s="27"/>
      <c r="D26" s="27"/>
      <c r="E26" s="27"/>
      <c r="F26" s="27"/>
    </row>
    <row r="27" spans="1:6" x14ac:dyDescent="0.25">
      <c r="A27" s="27"/>
      <c r="B27" s="27"/>
      <c r="C27" s="27"/>
      <c r="D27" s="27"/>
      <c r="E27" s="27"/>
      <c r="F27" s="27"/>
    </row>
    <row r="28" spans="1:6" ht="33" customHeight="1" x14ac:dyDescent="0.25">
      <c r="A28" s="27"/>
      <c r="B28" s="27"/>
      <c r="C28" s="27"/>
      <c r="D28" s="27"/>
      <c r="E28" s="27"/>
      <c r="F28" s="27"/>
    </row>
    <row r="29" spans="1:6" x14ac:dyDescent="0.25">
      <c r="A29" s="27"/>
      <c r="B29" s="27"/>
      <c r="C29" s="27"/>
      <c r="D29" s="27"/>
      <c r="E29" s="27"/>
      <c r="F29" s="27"/>
    </row>
    <row r="30" spans="1:6" x14ac:dyDescent="0.25">
      <c r="A30" s="28"/>
      <c r="B30" s="28"/>
      <c r="C30" s="28"/>
      <c r="D30" s="28"/>
      <c r="E30" s="28"/>
      <c r="F30" s="28"/>
    </row>
    <row r="31" spans="1:6" x14ac:dyDescent="0.25">
      <c r="A31" s="27"/>
      <c r="B31" s="27"/>
      <c r="C31" s="27"/>
      <c r="D31" s="27"/>
      <c r="E31" s="27"/>
      <c r="F31" s="27"/>
    </row>
    <row r="32" spans="1:6" ht="33.75" customHeight="1" x14ac:dyDescent="0.25">
      <c r="A32" s="28"/>
      <c r="B32" s="28"/>
      <c r="C32" s="28"/>
      <c r="D32" s="28"/>
      <c r="E32" s="28"/>
      <c r="F32" s="28"/>
    </row>
    <row r="33" spans="1:6" x14ac:dyDescent="0.25">
      <c r="A33" s="27"/>
      <c r="B33" s="27"/>
      <c r="C33" s="27"/>
      <c r="D33" s="27"/>
      <c r="E33" s="27"/>
      <c r="F33" s="27"/>
    </row>
    <row r="34" spans="1:6" x14ac:dyDescent="0.25">
      <c r="A34" s="28"/>
      <c r="B34" s="28"/>
      <c r="C34" s="28"/>
      <c r="D34" s="28"/>
      <c r="E34" s="28"/>
      <c r="F34" s="28"/>
    </row>
    <row r="35" spans="1:6" x14ac:dyDescent="0.25">
      <c r="A35" s="27"/>
      <c r="B35" s="27"/>
      <c r="C35" s="27"/>
      <c r="D35" s="27"/>
      <c r="E35" s="27"/>
      <c r="F35" s="27"/>
    </row>
    <row r="36" spans="1:6" ht="30" customHeight="1" x14ac:dyDescent="0.25">
      <c r="A36" s="27"/>
      <c r="B36" s="27"/>
      <c r="C36" s="27"/>
      <c r="D36" s="27"/>
      <c r="E36" s="27"/>
      <c r="F36" s="27"/>
    </row>
    <row r="37" spans="1:6" ht="30" customHeight="1" x14ac:dyDescent="0.25">
      <c r="A37" s="27"/>
      <c r="B37" s="27"/>
      <c r="C37" s="27"/>
      <c r="D37" s="27"/>
      <c r="E37" s="27"/>
      <c r="F37" s="27"/>
    </row>
    <row r="38" spans="1:6" x14ac:dyDescent="0.25">
      <c r="A38" s="28"/>
      <c r="B38" s="28"/>
      <c r="C38" s="28"/>
      <c r="D38" s="28"/>
      <c r="E38" s="28"/>
      <c r="F38" s="28"/>
    </row>
  </sheetData>
  <sheetProtection algorithmName="SHA-512" hashValue="Xdai2UuWMg6Q3lJ08ZcuXE4yt1txDQQ0ea5PGAmePSoMz5V28ngduFkT3BkqlY3OpbTUetPR5eTo278WTGqKDw==" saltValue="yRTkAhWXQVadwKha61CuYA==" spinCount="100000" sheet="1" objects="1" scenarios="1"/>
  <mergeCells count="3">
    <mergeCell ref="B23:F23"/>
    <mergeCell ref="F8:G8"/>
    <mergeCell ref="F7:G7"/>
  </mergeCells>
  <pageMargins left="0.11811023622047245" right="0.11811023622047245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3"/>
  <sheetViews>
    <sheetView topLeftCell="A7" workbookViewId="0">
      <selection activeCell="G11" sqref="G11"/>
    </sheetView>
  </sheetViews>
  <sheetFormatPr defaultRowHeight="15" x14ac:dyDescent="0.25"/>
  <cols>
    <col min="1" max="1" width="20.42578125" customWidth="1"/>
    <col min="2" max="2" width="11.7109375" customWidth="1"/>
    <col min="4" max="4" width="13.140625" customWidth="1"/>
    <col min="5" max="5" width="11.28515625" customWidth="1"/>
    <col min="6" max="6" width="16.85546875" customWidth="1"/>
  </cols>
  <sheetData>
    <row r="1" spans="1:8" ht="21" x14ac:dyDescent="0.35">
      <c r="A1" s="45" t="s">
        <v>20</v>
      </c>
      <c r="B1" s="46" t="s">
        <v>28</v>
      </c>
      <c r="C1" s="47" t="s">
        <v>29</v>
      </c>
      <c r="D1" s="44"/>
      <c r="E1" s="43"/>
      <c r="F1" s="43"/>
      <c r="G1" s="43"/>
    </row>
    <row r="2" spans="1:8" ht="46.5" x14ac:dyDescent="0.35">
      <c r="A2" s="49" t="s">
        <v>44</v>
      </c>
      <c r="B2" s="50">
        <v>83</v>
      </c>
      <c r="C2" s="50">
        <v>12</v>
      </c>
      <c r="D2" s="43"/>
      <c r="E2" s="43"/>
      <c r="F2" s="43"/>
      <c r="G2" s="43"/>
    </row>
    <row r="3" spans="1:8" ht="45" x14ac:dyDescent="0.25">
      <c r="A3" s="51" t="s">
        <v>43</v>
      </c>
      <c r="B3" s="52" t="s">
        <v>46</v>
      </c>
      <c r="C3" s="52" t="s">
        <v>47</v>
      </c>
      <c r="D3" s="52" t="s">
        <v>48</v>
      </c>
      <c r="E3" s="52" t="s">
        <v>49</v>
      </c>
      <c r="F3" s="52" t="s">
        <v>50</v>
      </c>
      <c r="G3" s="52" t="s">
        <v>51</v>
      </c>
      <c r="H3" s="52" t="s">
        <v>52</v>
      </c>
    </row>
    <row r="4" spans="1:8" ht="46.5" x14ac:dyDescent="0.35">
      <c r="A4" s="53" t="s">
        <v>45</v>
      </c>
      <c r="B4" s="48">
        <v>53</v>
      </c>
      <c r="C4" s="48">
        <v>16</v>
      </c>
      <c r="D4" s="48">
        <v>5</v>
      </c>
      <c r="E4" s="48">
        <v>5</v>
      </c>
      <c r="F4" s="48">
        <v>2</v>
      </c>
      <c r="G4" s="48">
        <v>12</v>
      </c>
      <c r="H4" s="48">
        <v>2</v>
      </c>
    </row>
    <row r="5" spans="1:8" x14ac:dyDescent="0.25">
      <c r="A5" s="45" t="s">
        <v>53</v>
      </c>
      <c r="B5" s="46" t="s">
        <v>55</v>
      </c>
      <c r="C5" s="47" t="s">
        <v>56</v>
      </c>
      <c r="D5" s="46" t="s">
        <v>57</v>
      </c>
    </row>
    <row r="6" spans="1:8" ht="47.25" thickBot="1" x14ac:dyDescent="0.4">
      <c r="A6" s="11" t="s">
        <v>54</v>
      </c>
      <c r="B6" s="48">
        <v>79</v>
      </c>
      <c r="C6" s="48">
        <v>4</v>
      </c>
      <c r="D6" s="48">
        <v>12</v>
      </c>
    </row>
    <row r="7" spans="1:8" x14ac:dyDescent="0.25">
      <c r="A7" s="5" t="s">
        <v>31</v>
      </c>
      <c r="B7" s="6" t="s">
        <v>1</v>
      </c>
      <c r="C7" s="6" t="s">
        <v>2</v>
      </c>
      <c r="D7" s="6" t="s">
        <v>3</v>
      </c>
      <c r="E7" s="6" t="s">
        <v>4</v>
      </c>
      <c r="F7" s="57" t="s">
        <v>59</v>
      </c>
      <c r="G7" s="58"/>
    </row>
    <row r="8" spans="1:8" ht="47.25" thickBot="1" x14ac:dyDescent="0.4">
      <c r="A8" s="13" t="s">
        <v>0</v>
      </c>
      <c r="B8" s="22">
        <v>81</v>
      </c>
      <c r="C8" s="22">
        <v>19</v>
      </c>
      <c r="D8" s="22"/>
      <c r="E8" s="22"/>
      <c r="F8" s="70">
        <v>14</v>
      </c>
      <c r="G8" s="60"/>
    </row>
    <row r="9" spans="1:8" ht="30.75" thickBot="1" x14ac:dyDescent="0.3">
      <c r="A9" s="7" t="s">
        <v>32</v>
      </c>
      <c r="B9" s="8" t="s">
        <v>6</v>
      </c>
      <c r="C9" s="8" t="s">
        <v>7</v>
      </c>
      <c r="D9" s="9" t="s">
        <v>17</v>
      </c>
      <c r="F9" s="1"/>
    </row>
    <row r="10" spans="1:8" ht="46.5" x14ac:dyDescent="0.35">
      <c r="A10" s="11" t="s">
        <v>33</v>
      </c>
      <c r="B10" s="16">
        <v>75</v>
      </c>
      <c r="C10" s="16">
        <v>1</v>
      </c>
      <c r="D10" s="17">
        <v>19</v>
      </c>
      <c r="F10" s="1"/>
    </row>
    <row r="11" spans="1:8" ht="31.5" x14ac:dyDescent="0.35">
      <c r="A11" s="12" t="s">
        <v>34</v>
      </c>
      <c r="B11" s="18">
        <v>63</v>
      </c>
      <c r="C11" s="18">
        <v>6</v>
      </c>
      <c r="D11" s="19">
        <v>26</v>
      </c>
      <c r="F11" s="1"/>
    </row>
    <row r="12" spans="1:8" ht="46.5" x14ac:dyDescent="0.35">
      <c r="A12" s="12" t="s">
        <v>35</v>
      </c>
      <c r="B12" s="18">
        <v>59</v>
      </c>
      <c r="C12" s="18">
        <v>3</v>
      </c>
      <c r="D12" s="19">
        <v>33</v>
      </c>
      <c r="F12" s="1"/>
    </row>
    <row r="13" spans="1:8" ht="46.5" x14ac:dyDescent="0.35">
      <c r="A13" s="12" t="s">
        <v>36</v>
      </c>
      <c r="B13" s="18">
        <v>31</v>
      </c>
      <c r="C13" s="18">
        <v>5</v>
      </c>
      <c r="D13" s="19">
        <v>59</v>
      </c>
      <c r="F13" s="1"/>
    </row>
    <row r="14" spans="1:8" ht="46.5" x14ac:dyDescent="0.35">
      <c r="A14" s="12" t="s">
        <v>37</v>
      </c>
      <c r="B14" s="18">
        <v>89</v>
      </c>
      <c r="C14" s="18">
        <v>3</v>
      </c>
      <c r="D14" s="19">
        <v>3</v>
      </c>
      <c r="F14" s="1"/>
    </row>
    <row r="15" spans="1:8" ht="31.5" x14ac:dyDescent="0.35">
      <c r="A15" s="12" t="s">
        <v>38</v>
      </c>
      <c r="B15" s="18">
        <v>64</v>
      </c>
      <c r="C15" s="18">
        <v>32</v>
      </c>
      <c r="D15" s="19"/>
      <c r="F15" s="1"/>
    </row>
    <row r="16" spans="1:8" ht="31.5" x14ac:dyDescent="0.35">
      <c r="A16" s="12" t="s">
        <v>39</v>
      </c>
      <c r="B16" s="18">
        <v>6</v>
      </c>
      <c r="C16" s="18">
        <v>88</v>
      </c>
      <c r="D16" s="19">
        <v>1</v>
      </c>
      <c r="F16" s="1"/>
    </row>
    <row r="17" spans="1:6" ht="46.5" x14ac:dyDescent="0.35">
      <c r="A17" s="12" t="s">
        <v>40</v>
      </c>
      <c r="B17" s="18">
        <v>80</v>
      </c>
      <c r="C17" s="18">
        <v>2</v>
      </c>
      <c r="D17" s="19">
        <v>13</v>
      </c>
      <c r="F17" s="1"/>
    </row>
    <row r="18" spans="1:6" ht="47.25" thickBot="1" x14ac:dyDescent="0.4">
      <c r="A18" s="10" t="s">
        <v>41</v>
      </c>
      <c r="B18" s="20">
        <v>88</v>
      </c>
      <c r="C18" s="20"/>
      <c r="D18" s="21">
        <v>7</v>
      </c>
      <c r="F18" s="1"/>
    </row>
    <row r="19" spans="1:6" x14ac:dyDescent="0.25">
      <c r="A19" s="5" t="s">
        <v>42</v>
      </c>
      <c r="B19" s="24" t="s">
        <v>9</v>
      </c>
      <c r="C19" s="25" t="s">
        <v>10</v>
      </c>
      <c r="F19" s="1"/>
    </row>
    <row r="20" spans="1:6" ht="21.75" thickBot="1" x14ac:dyDescent="0.4">
      <c r="A20" s="14" t="s">
        <v>8</v>
      </c>
      <c r="B20" s="22">
        <v>4</v>
      </c>
      <c r="C20" s="21">
        <v>91</v>
      </c>
      <c r="F20" s="1"/>
    </row>
    <row r="21" spans="1:6" x14ac:dyDescent="0.25">
      <c r="A21" s="5" t="s">
        <v>58</v>
      </c>
      <c r="B21" s="6" t="s">
        <v>12</v>
      </c>
      <c r="C21" s="6" t="s">
        <v>13</v>
      </c>
      <c r="D21" s="6" t="s">
        <v>14</v>
      </c>
      <c r="E21" s="6" t="s">
        <v>15</v>
      </c>
      <c r="F21" s="23" t="s">
        <v>16</v>
      </c>
    </row>
    <row r="22" spans="1:6" ht="15.75" thickBot="1" x14ac:dyDescent="0.3">
      <c r="A22" s="2" t="s">
        <v>11</v>
      </c>
      <c r="B22" s="3">
        <v>2</v>
      </c>
      <c r="C22" s="3">
        <v>22</v>
      </c>
      <c r="D22" s="3">
        <v>49</v>
      </c>
      <c r="E22" s="3">
        <v>22</v>
      </c>
      <c r="F22" s="4"/>
    </row>
    <row r="23" spans="1:6" ht="31.5" thickBot="1" x14ac:dyDescent="0.35">
      <c r="A23" s="15" t="s">
        <v>18</v>
      </c>
      <c r="B23" s="61">
        <f>SUM(B22:F22)</f>
        <v>95</v>
      </c>
      <c r="C23" s="62"/>
      <c r="D23" s="62"/>
      <c r="E23" s="62"/>
      <c r="F23" s="63"/>
    </row>
  </sheetData>
  <sheetProtection algorithmName="SHA-512" hashValue="loKOVuP8QygQSKVrIqRvJyzLn1vY2PtnukUPaHGH25MCZYOfGruEFHA6z8KaFikMM41RPrnSc90cNNfMFvig9A==" saltValue="8TY+gujQrHvoChP5qY27AQ==" spinCount="100000" sheet="1" objects="1" scenarios="1"/>
  <mergeCells count="3">
    <mergeCell ref="F7:G7"/>
    <mergeCell ref="F8:G8"/>
    <mergeCell ref="B23:F23"/>
  </mergeCells>
  <pageMargins left="0.7" right="0.7" top="0.75" bottom="0.75" header="0.3" footer="0.3"/>
  <pageSetup paperSize="9" scale="86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3"/>
  <sheetViews>
    <sheetView workbookViewId="0">
      <selection activeCell="J6" sqref="J6"/>
    </sheetView>
  </sheetViews>
  <sheetFormatPr defaultRowHeight="15" x14ac:dyDescent="0.25"/>
  <cols>
    <col min="1" max="1" width="21.85546875" customWidth="1"/>
    <col min="2" max="2" width="12.85546875" customWidth="1"/>
    <col min="4" max="4" width="11" customWidth="1"/>
    <col min="5" max="5" width="11.42578125" customWidth="1"/>
    <col min="6" max="6" width="10.42578125" customWidth="1"/>
  </cols>
  <sheetData>
    <row r="1" spans="1:8" ht="21" x14ac:dyDescent="0.35">
      <c r="A1" s="45" t="s">
        <v>20</v>
      </c>
      <c r="B1" s="46" t="s">
        <v>28</v>
      </c>
      <c r="C1" s="47" t="s">
        <v>29</v>
      </c>
      <c r="D1" s="44"/>
      <c r="E1" s="43"/>
      <c r="F1" s="43"/>
      <c r="G1" s="43"/>
    </row>
    <row r="2" spans="1:8" ht="46.5" x14ac:dyDescent="0.35">
      <c r="A2" s="49" t="s">
        <v>44</v>
      </c>
      <c r="B2" s="50">
        <v>53</v>
      </c>
      <c r="C2" s="50">
        <v>15</v>
      </c>
      <c r="D2" s="43"/>
      <c r="E2" s="43"/>
      <c r="F2" s="43"/>
      <c r="G2" s="43"/>
    </row>
    <row r="3" spans="1:8" ht="45" x14ac:dyDescent="0.25">
      <c r="A3" s="51" t="s">
        <v>43</v>
      </c>
      <c r="B3" s="52" t="s">
        <v>46</v>
      </c>
      <c r="C3" s="52" t="s">
        <v>47</v>
      </c>
      <c r="D3" s="52" t="s">
        <v>48</v>
      </c>
      <c r="E3" s="52" t="s">
        <v>49</v>
      </c>
      <c r="F3" s="52" t="s">
        <v>50</v>
      </c>
      <c r="G3" s="52" t="s">
        <v>51</v>
      </c>
      <c r="H3" s="52" t="s">
        <v>52</v>
      </c>
    </row>
    <row r="4" spans="1:8" ht="46.5" x14ac:dyDescent="0.35">
      <c r="A4" s="53" t="s">
        <v>45</v>
      </c>
      <c r="B4" s="48">
        <v>22</v>
      </c>
      <c r="C4" s="48">
        <v>14</v>
      </c>
      <c r="D4" s="48">
        <v>7</v>
      </c>
      <c r="E4" s="48">
        <v>6</v>
      </c>
      <c r="F4" s="48">
        <v>3</v>
      </c>
      <c r="G4" s="48">
        <v>12</v>
      </c>
      <c r="H4" s="48">
        <v>4</v>
      </c>
    </row>
    <row r="5" spans="1:8" x14ac:dyDescent="0.25">
      <c r="A5" s="45" t="s">
        <v>53</v>
      </c>
      <c r="B5" s="46" t="s">
        <v>55</v>
      </c>
      <c r="C5" s="47" t="s">
        <v>56</v>
      </c>
      <c r="D5" s="46" t="s">
        <v>57</v>
      </c>
    </row>
    <row r="6" spans="1:8" ht="47.25" thickBot="1" x14ac:dyDescent="0.4">
      <c r="A6" s="11" t="s">
        <v>54</v>
      </c>
      <c r="B6" s="48">
        <v>40</v>
      </c>
      <c r="C6" s="48">
        <v>13</v>
      </c>
      <c r="D6" s="48">
        <v>15</v>
      </c>
    </row>
    <row r="7" spans="1:8" x14ac:dyDescent="0.25">
      <c r="A7" s="5" t="s">
        <v>31</v>
      </c>
      <c r="B7" s="6" t="s">
        <v>1</v>
      </c>
      <c r="C7" s="6" t="s">
        <v>2</v>
      </c>
      <c r="D7" s="6" t="s">
        <v>3</v>
      </c>
      <c r="E7" s="6" t="s">
        <v>4</v>
      </c>
      <c r="F7" s="57" t="s">
        <v>5</v>
      </c>
      <c r="G7" s="58"/>
    </row>
    <row r="8" spans="1:8" ht="47.25" thickBot="1" x14ac:dyDescent="0.4">
      <c r="A8" s="13" t="s">
        <v>0</v>
      </c>
      <c r="B8" s="22">
        <v>56</v>
      </c>
      <c r="C8" s="22">
        <v>42</v>
      </c>
      <c r="D8" s="22">
        <v>7</v>
      </c>
      <c r="E8" s="22">
        <v>34</v>
      </c>
      <c r="F8" s="71" t="s">
        <v>97</v>
      </c>
      <c r="G8" s="60"/>
    </row>
    <row r="9" spans="1:8" ht="30.75" thickBot="1" x14ac:dyDescent="0.3">
      <c r="A9" s="7" t="s">
        <v>32</v>
      </c>
      <c r="B9" s="8" t="s">
        <v>6</v>
      </c>
      <c r="C9" s="8" t="s">
        <v>7</v>
      </c>
      <c r="D9" s="9" t="s">
        <v>17</v>
      </c>
      <c r="F9" s="1"/>
    </row>
    <row r="10" spans="1:8" ht="46.5" x14ac:dyDescent="0.35">
      <c r="A10" s="11" t="s">
        <v>33</v>
      </c>
      <c r="B10" s="16">
        <v>52</v>
      </c>
      <c r="C10" s="16">
        <v>1</v>
      </c>
      <c r="D10" s="17">
        <v>15</v>
      </c>
      <c r="F10" s="1"/>
    </row>
    <row r="11" spans="1:8" ht="31.5" x14ac:dyDescent="0.35">
      <c r="A11" s="12" t="s">
        <v>34</v>
      </c>
      <c r="B11" s="18">
        <v>58</v>
      </c>
      <c r="C11" s="18">
        <v>1</v>
      </c>
      <c r="D11" s="19">
        <v>9</v>
      </c>
      <c r="F11" s="1"/>
    </row>
    <row r="12" spans="1:8" ht="46.5" x14ac:dyDescent="0.35">
      <c r="A12" s="12" t="s">
        <v>35</v>
      </c>
      <c r="B12" s="18">
        <v>55</v>
      </c>
      <c r="C12" s="18"/>
      <c r="D12" s="19">
        <v>13</v>
      </c>
      <c r="F12" s="1"/>
    </row>
    <row r="13" spans="1:8" ht="46.5" x14ac:dyDescent="0.35">
      <c r="A13" s="12" t="s">
        <v>36</v>
      </c>
      <c r="B13" s="18">
        <v>44</v>
      </c>
      <c r="C13" s="18">
        <v>2</v>
      </c>
      <c r="D13" s="19">
        <v>22</v>
      </c>
      <c r="F13" s="1"/>
    </row>
    <row r="14" spans="1:8" ht="46.5" x14ac:dyDescent="0.35">
      <c r="A14" s="12" t="s">
        <v>37</v>
      </c>
      <c r="B14" s="18">
        <v>64</v>
      </c>
      <c r="C14" s="18">
        <v>4</v>
      </c>
      <c r="D14" s="19"/>
      <c r="F14" s="1"/>
    </row>
    <row r="15" spans="1:8" ht="31.5" x14ac:dyDescent="0.35">
      <c r="A15" s="12" t="s">
        <v>38</v>
      </c>
      <c r="B15" s="18">
        <v>55</v>
      </c>
      <c r="C15" s="18">
        <v>13</v>
      </c>
      <c r="D15" s="19"/>
      <c r="F15" s="1"/>
    </row>
    <row r="16" spans="1:8" ht="31.5" x14ac:dyDescent="0.35">
      <c r="A16" s="12" t="s">
        <v>39</v>
      </c>
      <c r="B16" s="18">
        <v>5</v>
      </c>
      <c r="C16" s="18">
        <v>63</v>
      </c>
      <c r="D16" s="19"/>
      <c r="F16" s="1"/>
    </row>
    <row r="17" spans="1:6" ht="46.5" x14ac:dyDescent="0.35">
      <c r="A17" s="12" t="s">
        <v>40</v>
      </c>
      <c r="B17" s="18">
        <v>62</v>
      </c>
      <c r="C17" s="18">
        <v>1</v>
      </c>
      <c r="D17" s="19">
        <v>5</v>
      </c>
      <c r="F17" s="1"/>
    </row>
    <row r="18" spans="1:6" ht="47.25" thickBot="1" x14ac:dyDescent="0.4">
      <c r="A18" s="10" t="s">
        <v>41</v>
      </c>
      <c r="B18" s="20">
        <v>64</v>
      </c>
      <c r="C18" s="20"/>
      <c r="D18" s="21">
        <v>4</v>
      </c>
      <c r="F18" s="1"/>
    </row>
    <row r="19" spans="1:6" x14ac:dyDescent="0.25">
      <c r="A19" s="5" t="s">
        <v>42</v>
      </c>
      <c r="B19" s="24" t="s">
        <v>9</v>
      </c>
      <c r="C19" s="25" t="s">
        <v>10</v>
      </c>
      <c r="F19" s="1"/>
    </row>
    <row r="20" spans="1:6" ht="21.75" thickBot="1" x14ac:dyDescent="0.4">
      <c r="A20" s="14" t="s">
        <v>8</v>
      </c>
      <c r="B20" s="22">
        <v>5</v>
      </c>
      <c r="C20" s="21">
        <v>63</v>
      </c>
      <c r="F20" s="1"/>
    </row>
    <row r="21" spans="1:6" ht="30" x14ac:dyDescent="0.25">
      <c r="A21" s="5" t="s">
        <v>58</v>
      </c>
      <c r="B21" s="6" t="s">
        <v>12</v>
      </c>
      <c r="C21" s="6" t="s">
        <v>13</v>
      </c>
      <c r="D21" s="6" t="s">
        <v>14</v>
      </c>
      <c r="E21" s="6" t="s">
        <v>15</v>
      </c>
      <c r="F21" s="23" t="s">
        <v>16</v>
      </c>
    </row>
    <row r="22" spans="1:6" ht="15.75" thickBot="1" x14ac:dyDescent="0.3">
      <c r="A22" s="2" t="s">
        <v>11</v>
      </c>
      <c r="B22" s="3"/>
      <c r="C22" s="3">
        <v>9</v>
      </c>
      <c r="D22" s="3">
        <v>46</v>
      </c>
      <c r="E22" s="3">
        <v>8</v>
      </c>
      <c r="F22" s="4">
        <v>5</v>
      </c>
    </row>
    <row r="23" spans="1:6" ht="19.5" thickBot="1" x14ac:dyDescent="0.35">
      <c r="A23" s="15" t="s">
        <v>18</v>
      </c>
      <c r="B23" s="61">
        <f>SUM(B22:F22)</f>
        <v>68</v>
      </c>
      <c r="C23" s="62"/>
      <c r="D23" s="62"/>
      <c r="E23" s="62"/>
      <c r="F23" s="63"/>
    </row>
  </sheetData>
  <sheetProtection algorithmName="SHA-512" hashValue="OGSNGMHxTGZAL9N7Xl+j5yOIO7Qq1+oMm6sGH6pGCyP97kvmegDH5aUoXmaUmsMuyVvXzfXrmZnf+SzHmRKfKA==" saltValue="yhhD2T3IgAu9K/ij2oR6KA==" spinCount="100000" sheet="1" objects="1" scenarios="1"/>
  <mergeCells count="3">
    <mergeCell ref="F7:G7"/>
    <mergeCell ref="F8:G8"/>
    <mergeCell ref="B23:F23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3"/>
  <sheetViews>
    <sheetView workbookViewId="0">
      <selection activeCell="H21" sqref="H21"/>
    </sheetView>
  </sheetViews>
  <sheetFormatPr defaultRowHeight="15" x14ac:dyDescent="0.25"/>
  <cols>
    <col min="1" max="1" width="17.140625" customWidth="1"/>
    <col min="4" max="4" width="12.42578125" customWidth="1"/>
  </cols>
  <sheetData>
    <row r="1" spans="1:8" ht="21" x14ac:dyDescent="0.35">
      <c r="A1" s="45" t="s">
        <v>20</v>
      </c>
      <c r="B1" s="46" t="s">
        <v>28</v>
      </c>
      <c r="C1" s="47" t="s">
        <v>29</v>
      </c>
      <c r="D1" s="44"/>
      <c r="E1" s="43"/>
      <c r="F1" s="43"/>
      <c r="G1" s="43"/>
    </row>
    <row r="2" spans="1:8" ht="61.5" x14ac:dyDescent="0.35">
      <c r="A2" s="49" t="s">
        <v>44</v>
      </c>
      <c r="B2" s="50">
        <v>48</v>
      </c>
      <c r="C2" s="50">
        <v>8</v>
      </c>
      <c r="D2" s="43"/>
      <c r="E2" s="43"/>
      <c r="F2" s="43"/>
      <c r="G2" s="43"/>
    </row>
    <row r="3" spans="1:8" ht="45" x14ac:dyDescent="0.25">
      <c r="A3" s="51" t="s">
        <v>43</v>
      </c>
      <c r="B3" s="52" t="s">
        <v>46</v>
      </c>
      <c r="C3" s="52" t="s">
        <v>47</v>
      </c>
      <c r="D3" s="52" t="s">
        <v>48</v>
      </c>
      <c r="E3" s="52" t="s">
        <v>49</v>
      </c>
      <c r="F3" s="52" t="s">
        <v>50</v>
      </c>
      <c r="G3" s="52" t="s">
        <v>51</v>
      </c>
      <c r="H3" s="52" t="s">
        <v>52</v>
      </c>
    </row>
    <row r="4" spans="1:8" ht="46.5" x14ac:dyDescent="0.35">
      <c r="A4" s="53" t="s">
        <v>45</v>
      </c>
      <c r="B4" s="48">
        <v>33</v>
      </c>
      <c r="C4" s="48">
        <v>13</v>
      </c>
      <c r="D4" s="48">
        <v>3</v>
      </c>
      <c r="E4" s="48">
        <v>4</v>
      </c>
      <c r="F4" s="48">
        <v>0</v>
      </c>
      <c r="G4" s="48">
        <v>3</v>
      </c>
      <c r="H4" s="48">
        <v>1</v>
      </c>
    </row>
    <row r="5" spans="1:8" x14ac:dyDescent="0.25">
      <c r="A5" s="45" t="s">
        <v>53</v>
      </c>
      <c r="B5" s="46" t="s">
        <v>55</v>
      </c>
      <c r="C5" s="47" t="s">
        <v>56</v>
      </c>
      <c r="D5" s="46" t="s">
        <v>57</v>
      </c>
    </row>
    <row r="6" spans="1:8" ht="47.25" thickBot="1" x14ac:dyDescent="0.4">
      <c r="A6" s="11" t="s">
        <v>54</v>
      </c>
      <c r="B6" s="48">
        <v>40</v>
      </c>
      <c r="C6" s="48">
        <v>9</v>
      </c>
      <c r="D6" s="48">
        <v>8</v>
      </c>
    </row>
    <row r="7" spans="1:8" x14ac:dyDescent="0.25">
      <c r="A7" s="5" t="s">
        <v>31</v>
      </c>
      <c r="B7" s="6" t="s">
        <v>1</v>
      </c>
      <c r="C7" s="6" t="s">
        <v>2</v>
      </c>
      <c r="D7" s="6" t="s">
        <v>3</v>
      </c>
      <c r="E7" s="6" t="s">
        <v>4</v>
      </c>
      <c r="F7" s="57" t="s">
        <v>5</v>
      </c>
      <c r="G7" s="58"/>
    </row>
    <row r="8" spans="1:8" ht="63.75" customHeight="1" thickBot="1" x14ac:dyDescent="0.4">
      <c r="A8" s="13" t="s">
        <v>0</v>
      </c>
      <c r="B8" s="22">
        <v>47</v>
      </c>
      <c r="C8" s="22">
        <v>20</v>
      </c>
      <c r="D8" s="22">
        <v>1</v>
      </c>
      <c r="E8" s="22">
        <v>20</v>
      </c>
      <c r="F8" s="72" t="s">
        <v>107</v>
      </c>
      <c r="G8" s="60"/>
    </row>
    <row r="9" spans="1:8" ht="30.75" thickBot="1" x14ac:dyDescent="0.3">
      <c r="A9" s="7" t="s">
        <v>32</v>
      </c>
      <c r="B9" s="8" t="s">
        <v>6</v>
      </c>
      <c r="C9" s="8" t="s">
        <v>7</v>
      </c>
      <c r="D9" s="9" t="s">
        <v>17</v>
      </c>
      <c r="F9" s="1"/>
    </row>
    <row r="10" spans="1:8" ht="46.5" x14ac:dyDescent="0.35">
      <c r="A10" s="11" t="s">
        <v>33</v>
      </c>
      <c r="B10" s="16">
        <v>45</v>
      </c>
      <c r="C10" s="16">
        <v>2</v>
      </c>
      <c r="D10" s="17">
        <v>9</v>
      </c>
      <c r="F10" s="1"/>
    </row>
    <row r="11" spans="1:8" ht="46.5" x14ac:dyDescent="0.35">
      <c r="A11" s="12" t="s">
        <v>34</v>
      </c>
      <c r="B11" s="18">
        <v>43</v>
      </c>
      <c r="C11" s="18">
        <v>3</v>
      </c>
      <c r="D11" s="19">
        <v>10</v>
      </c>
      <c r="F11" s="1"/>
    </row>
    <row r="12" spans="1:8" ht="46.5" x14ac:dyDescent="0.35">
      <c r="A12" s="12" t="s">
        <v>35</v>
      </c>
      <c r="B12" s="18">
        <v>28</v>
      </c>
      <c r="C12" s="18">
        <v>8</v>
      </c>
      <c r="D12" s="19">
        <v>20</v>
      </c>
      <c r="F12" s="1"/>
    </row>
    <row r="13" spans="1:8" ht="46.5" x14ac:dyDescent="0.35">
      <c r="A13" s="12" t="s">
        <v>36</v>
      </c>
      <c r="B13" s="18">
        <v>14</v>
      </c>
      <c r="C13" s="18">
        <v>11</v>
      </c>
      <c r="D13" s="19">
        <v>31</v>
      </c>
      <c r="F13" s="1"/>
    </row>
    <row r="14" spans="1:8" ht="61.5" x14ac:dyDescent="0.35">
      <c r="A14" s="12" t="s">
        <v>37</v>
      </c>
      <c r="B14" s="18">
        <v>49</v>
      </c>
      <c r="C14" s="18">
        <v>7</v>
      </c>
      <c r="D14" s="19">
        <v>0</v>
      </c>
      <c r="F14" s="1"/>
    </row>
    <row r="15" spans="1:8" ht="31.5" x14ac:dyDescent="0.35">
      <c r="A15" s="12" t="s">
        <v>38</v>
      </c>
      <c r="B15" s="18">
        <v>35</v>
      </c>
      <c r="C15" s="18">
        <v>21</v>
      </c>
      <c r="D15" s="19">
        <v>0</v>
      </c>
      <c r="F15" s="1"/>
    </row>
    <row r="16" spans="1:8" ht="31.5" x14ac:dyDescent="0.35">
      <c r="A16" s="12" t="s">
        <v>39</v>
      </c>
      <c r="B16" s="18">
        <v>3</v>
      </c>
      <c r="C16" s="18">
        <v>53</v>
      </c>
      <c r="D16" s="19">
        <v>0</v>
      </c>
      <c r="F16" s="1"/>
    </row>
    <row r="17" spans="1:6" ht="46.5" x14ac:dyDescent="0.35">
      <c r="A17" s="12" t="s">
        <v>40</v>
      </c>
      <c r="B17" s="18">
        <v>48</v>
      </c>
      <c r="C17" s="18">
        <v>2</v>
      </c>
      <c r="D17" s="19">
        <v>6</v>
      </c>
      <c r="F17" s="1"/>
    </row>
    <row r="18" spans="1:6" ht="47.25" thickBot="1" x14ac:dyDescent="0.4">
      <c r="A18" s="10" t="s">
        <v>41</v>
      </c>
      <c r="B18" s="20">
        <v>51</v>
      </c>
      <c r="C18" s="20">
        <v>0</v>
      </c>
      <c r="D18" s="21">
        <v>5</v>
      </c>
      <c r="F18" s="1"/>
    </row>
    <row r="19" spans="1:6" x14ac:dyDescent="0.25">
      <c r="A19" s="5" t="s">
        <v>42</v>
      </c>
      <c r="B19" s="24" t="s">
        <v>9</v>
      </c>
      <c r="C19" s="25" t="s">
        <v>10</v>
      </c>
      <c r="F19" s="1"/>
    </row>
    <row r="20" spans="1:6" ht="21.75" thickBot="1" x14ac:dyDescent="0.4">
      <c r="A20" s="14" t="s">
        <v>8</v>
      </c>
      <c r="B20" s="22">
        <v>5</v>
      </c>
      <c r="C20" s="21">
        <v>51</v>
      </c>
      <c r="F20" s="1"/>
    </row>
    <row r="21" spans="1:6" ht="30" x14ac:dyDescent="0.25">
      <c r="A21" s="5" t="s">
        <v>58</v>
      </c>
      <c r="B21" s="6" t="s">
        <v>12</v>
      </c>
      <c r="C21" s="6" t="s">
        <v>13</v>
      </c>
      <c r="D21" s="6" t="s">
        <v>14</v>
      </c>
      <c r="E21" s="6" t="s">
        <v>15</v>
      </c>
      <c r="F21" s="23" t="s">
        <v>16</v>
      </c>
    </row>
    <row r="22" spans="1:6" ht="15.75" thickBot="1" x14ac:dyDescent="0.3">
      <c r="A22" s="2" t="s">
        <v>11</v>
      </c>
      <c r="B22" s="3">
        <v>1</v>
      </c>
      <c r="C22" s="3">
        <v>10</v>
      </c>
      <c r="D22" s="3">
        <v>34</v>
      </c>
      <c r="E22" s="3">
        <v>10</v>
      </c>
      <c r="F22" s="4">
        <v>1</v>
      </c>
    </row>
    <row r="23" spans="1:6" ht="31.5" thickBot="1" x14ac:dyDescent="0.35">
      <c r="A23" s="15" t="s">
        <v>18</v>
      </c>
      <c r="B23" s="61">
        <f>SUM(B22:F22)</f>
        <v>56</v>
      </c>
      <c r="C23" s="62"/>
      <c r="D23" s="62"/>
      <c r="E23" s="62"/>
      <c r="F23" s="63"/>
    </row>
  </sheetData>
  <sheetProtection algorithmName="SHA-512" hashValue="YGxa8JX/iSM5u3/7zfDW+eYMsR8Z9O4PcOD/wkOhRAnH6BoCzjWu4SOSerWqKAXeTrprPFR1LwE9gT9XPknABg==" saltValue="6+ctnAUzqbJw0v3uimKN5Q==" spinCount="100000" sheet="1" objects="1" scenarios="1"/>
  <mergeCells count="3">
    <mergeCell ref="F7:G7"/>
    <mergeCell ref="F8:G8"/>
    <mergeCell ref="B23:F23"/>
  </mergeCells>
  <pageMargins left="0.7" right="0.7" top="0.75" bottom="0.75" header="0.3" footer="0.3"/>
  <pageSetup paperSize="9" scale="87" fitToWidth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22" sqref="D22"/>
    </sheetView>
  </sheetViews>
  <sheetFormatPr defaultRowHeight="15" x14ac:dyDescent="0.25"/>
  <sheetData>
    <row r="1" spans="1:8" ht="31.5" x14ac:dyDescent="0.35">
      <c r="A1" s="45" t="s">
        <v>20</v>
      </c>
      <c r="B1" s="46" t="s">
        <v>28</v>
      </c>
      <c r="C1" s="47" t="s">
        <v>29</v>
      </c>
      <c r="D1" s="44"/>
      <c r="E1" s="43"/>
      <c r="F1" s="43"/>
      <c r="G1" s="43"/>
    </row>
    <row r="2" spans="1:8" ht="106.5" x14ac:dyDescent="0.35">
      <c r="A2" s="49" t="s">
        <v>44</v>
      </c>
      <c r="B2" s="50">
        <v>48</v>
      </c>
      <c r="C2" s="50">
        <v>7</v>
      </c>
      <c r="D2" s="43"/>
      <c r="E2" s="43"/>
      <c r="F2" s="43"/>
      <c r="G2" s="43"/>
    </row>
    <row r="3" spans="1:8" ht="45" x14ac:dyDescent="0.25">
      <c r="A3" s="51" t="s">
        <v>43</v>
      </c>
      <c r="B3" s="52" t="s">
        <v>46</v>
      </c>
      <c r="C3" s="52" t="s">
        <v>47</v>
      </c>
      <c r="D3" s="52" t="s">
        <v>48</v>
      </c>
      <c r="E3" s="52" t="s">
        <v>49</v>
      </c>
      <c r="F3" s="52" t="s">
        <v>50</v>
      </c>
      <c r="G3" s="52" t="s">
        <v>51</v>
      </c>
      <c r="H3" s="52" t="s">
        <v>52</v>
      </c>
    </row>
    <row r="4" spans="1:8" ht="91.5" x14ac:dyDescent="0.35">
      <c r="A4" s="53" t="s">
        <v>45</v>
      </c>
      <c r="B4" s="48">
        <v>33</v>
      </c>
      <c r="C4" s="48">
        <v>16</v>
      </c>
      <c r="D4" s="48">
        <v>1</v>
      </c>
      <c r="E4" s="48">
        <v>4</v>
      </c>
      <c r="F4" s="48">
        <v>0</v>
      </c>
      <c r="G4" s="48">
        <v>1</v>
      </c>
      <c r="H4" s="48">
        <v>1</v>
      </c>
    </row>
    <row r="5" spans="1:8" ht="30" x14ac:dyDescent="0.25">
      <c r="A5" s="45" t="s">
        <v>53</v>
      </c>
      <c r="B5" s="46" t="s">
        <v>55</v>
      </c>
      <c r="C5" s="47" t="s">
        <v>56</v>
      </c>
      <c r="D5" s="46" t="s">
        <v>57</v>
      </c>
    </row>
    <row r="6" spans="1:8" ht="92.25" thickBot="1" x14ac:dyDescent="0.4">
      <c r="A6" s="11" t="s">
        <v>54</v>
      </c>
      <c r="B6" s="48">
        <v>39</v>
      </c>
      <c r="C6" s="48">
        <v>10</v>
      </c>
      <c r="D6" s="48">
        <v>7</v>
      </c>
    </row>
    <row r="7" spans="1:8" ht="30" x14ac:dyDescent="0.25">
      <c r="A7" s="5" t="s">
        <v>31</v>
      </c>
      <c r="B7" s="6" t="s">
        <v>1</v>
      </c>
      <c r="C7" s="6" t="s">
        <v>2</v>
      </c>
      <c r="D7" s="6" t="s">
        <v>3</v>
      </c>
      <c r="E7" s="6" t="s">
        <v>4</v>
      </c>
      <c r="F7" s="57" t="s">
        <v>5</v>
      </c>
      <c r="G7" s="58"/>
    </row>
    <row r="8" spans="1:8" ht="107.25" thickBot="1" x14ac:dyDescent="0.4">
      <c r="A8" s="13" t="s">
        <v>0</v>
      </c>
      <c r="B8" s="22">
        <v>47</v>
      </c>
      <c r="C8" s="22">
        <v>20</v>
      </c>
      <c r="D8" s="22">
        <v>1</v>
      </c>
      <c r="E8" s="22">
        <v>20</v>
      </c>
      <c r="F8" s="71" t="s">
        <v>97</v>
      </c>
      <c r="G8" s="60"/>
    </row>
    <row r="9" spans="1:8" ht="60.75" thickBot="1" x14ac:dyDescent="0.3">
      <c r="A9" s="7" t="s">
        <v>32</v>
      </c>
      <c r="B9" s="8" t="s">
        <v>6</v>
      </c>
      <c r="C9" s="8" t="s">
        <v>7</v>
      </c>
      <c r="D9" s="9" t="s">
        <v>17</v>
      </c>
      <c r="F9" s="1"/>
    </row>
    <row r="10" spans="1:8" ht="91.5" x14ac:dyDescent="0.35">
      <c r="A10" s="11" t="s">
        <v>33</v>
      </c>
      <c r="B10" s="16">
        <v>45</v>
      </c>
      <c r="C10" s="16">
        <v>0</v>
      </c>
      <c r="D10" s="17">
        <v>10</v>
      </c>
      <c r="F10" s="1"/>
    </row>
    <row r="11" spans="1:8" ht="76.5" x14ac:dyDescent="0.35">
      <c r="A11" s="12" t="s">
        <v>34</v>
      </c>
      <c r="B11" s="18">
        <v>41</v>
      </c>
      <c r="C11" s="18">
        <v>2</v>
      </c>
      <c r="D11" s="19">
        <v>12</v>
      </c>
      <c r="F11" s="1"/>
    </row>
    <row r="12" spans="1:8" ht="76.5" x14ac:dyDescent="0.35">
      <c r="A12" s="12" t="s">
        <v>35</v>
      </c>
      <c r="B12" s="18">
        <v>28</v>
      </c>
      <c r="C12" s="18">
        <v>7</v>
      </c>
      <c r="D12" s="19">
        <v>20</v>
      </c>
      <c r="F12" s="1"/>
    </row>
    <row r="13" spans="1:8" ht="106.5" x14ac:dyDescent="0.35">
      <c r="A13" s="12" t="s">
        <v>36</v>
      </c>
      <c r="B13" s="18">
        <v>14</v>
      </c>
      <c r="C13" s="18">
        <v>8</v>
      </c>
      <c r="D13" s="19">
        <v>33</v>
      </c>
      <c r="F13" s="1"/>
    </row>
    <row r="14" spans="1:8" ht="121.5" x14ac:dyDescent="0.35">
      <c r="A14" s="12" t="s">
        <v>37</v>
      </c>
      <c r="B14" s="18">
        <v>50</v>
      </c>
      <c r="C14" s="18">
        <v>5</v>
      </c>
      <c r="D14" s="19"/>
      <c r="F14" s="1"/>
    </row>
    <row r="15" spans="1:8" ht="61.5" x14ac:dyDescent="0.35">
      <c r="A15" s="12" t="s">
        <v>38</v>
      </c>
      <c r="B15" s="18">
        <v>36</v>
      </c>
      <c r="C15" s="18">
        <v>18</v>
      </c>
      <c r="D15" s="19"/>
      <c r="F15" s="1"/>
    </row>
    <row r="16" spans="1:8" ht="61.5" x14ac:dyDescent="0.35">
      <c r="A16" s="12" t="s">
        <v>39</v>
      </c>
      <c r="B16" s="18">
        <v>3</v>
      </c>
      <c r="C16" s="18">
        <v>52</v>
      </c>
      <c r="D16" s="19"/>
      <c r="F16" s="1"/>
    </row>
    <row r="17" spans="1:6" ht="76.5" x14ac:dyDescent="0.35">
      <c r="A17" s="12" t="s">
        <v>40</v>
      </c>
      <c r="B17" s="18">
        <v>48</v>
      </c>
      <c r="C17" s="18">
        <v>0</v>
      </c>
      <c r="D17" s="19">
        <v>7</v>
      </c>
      <c r="F17" s="1"/>
    </row>
    <row r="18" spans="1:6" ht="122.25" thickBot="1" x14ac:dyDescent="0.4">
      <c r="A18" s="10" t="s">
        <v>41</v>
      </c>
      <c r="B18" s="20">
        <v>50</v>
      </c>
      <c r="C18" s="20"/>
      <c r="D18" s="21">
        <v>5</v>
      </c>
      <c r="F18" s="1"/>
    </row>
    <row r="19" spans="1:6" ht="30" x14ac:dyDescent="0.25">
      <c r="A19" s="5" t="s">
        <v>42</v>
      </c>
      <c r="B19" s="24" t="s">
        <v>9</v>
      </c>
      <c r="C19" s="25" t="s">
        <v>10</v>
      </c>
      <c r="F19" s="1"/>
    </row>
    <row r="20" spans="1:6" ht="21.75" thickBot="1" x14ac:dyDescent="0.4">
      <c r="A20" s="14" t="s">
        <v>8</v>
      </c>
      <c r="B20" s="22">
        <v>5</v>
      </c>
      <c r="C20" s="21">
        <v>50</v>
      </c>
      <c r="F20" s="1"/>
    </row>
    <row r="21" spans="1:6" ht="30" x14ac:dyDescent="0.25">
      <c r="A21" s="5" t="s">
        <v>58</v>
      </c>
      <c r="B21" s="6" t="s">
        <v>12</v>
      </c>
      <c r="C21" s="6" t="s">
        <v>13</v>
      </c>
      <c r="D21" s="6" t="s">
        <v>14</v>
      </c>
      <c r="E21" s="6" t="s">
        <v>15</v>
      </c>
      <c r="F21" s="23" t="s">
        <v>16</v>
      </c>
    </row>
    <row r="22" spans="1:6" ht="15.75" thickBot="1" x14ac:dyDescent="0.3">
      <c r="A22" s="2" t="s">
        <v>11</v>
      </c>
      <c r="B22" s="3">
        <v>1</v>
      </c>
      <c r="C22" s="3">
        <v>9</v>
      </c>
      <c r="D22" s="3">
        <v>35</v>
      </c>
      <c r="E22" s="3">
        <v>9</v>
      </c>
      <c r="F22" s="4">
        <v>1</v>
      </c>
    </row>
    <row r="23" spans="1:6" ht="46.5" thickBot="1" x14ac:dyDescent="0.35">
      <c r="A23" s="15" t="s">
        <v>18</v>
      </c>
      <c r="B23" s="61">
        <f>SUM(B22:F22)</f>
        <v>55</v>
      </c>
      <c r="C23" s="62"/>
      <c r="D23" s="62"/>
      <c r="E23" s="62"/>
      <c r="F23" s="63"/>
    </row>
  </sheetData>
  <sheetProtection algorithmName="SHA-512" hashValue="z+LsHSaoykoswjjytUZ4uS2k6IALouMbSJmiFj3xDwVShIp6JOFqMPGzXSxxAFe7wMfY5lOdU9gBRSS9zVkpIQ==" saltValue="WjIFXCgJNiwsQm1g/VVN3Q==" spinCount="100000" sheet="1" objects="1" scenarios="1"/>
  <mergeCells count="3">
    <mergeCell ref="F7:G7"/>
    <mergeCell ref="F8:G8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диаграммы</vt:lpstr>
      <vt:lpstr>предложения</vt:lpstr>
      <vt:lpstr>1 квартал 2020</vt:lpstr>
      <vt:lpstr>2 квартал 2020</vt:lpstr>
      <vt:lpstr>3 квартал 2020</vt:lpstr>
      <vt:lpstr>4 квартал 2020</vt:lpstr>
      <vt:lpstr>11 мес.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2021-01-22T10:20:05Z</dcterms:modified>
</cp:coreProperties>
</file>